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How to use" sheetId="2" state="visible" r:id="rId2"/>
    <sheet name="8D Report" sheetId="3" state="visible" r:id="rId3"/>
    <sheet name="Root-cause tools" sheetId="4" state="visible" r:id="rId4"/>
    <sheet name="Action tracker + Dashboard" sheetId="5" state="visible" r:id="rId5"/>
    <sheet name="Qualiteh OS" sheetId="6" state="visible" r:id="rId6"/>
    <sheet name="Revision history" sheetId="7" state="visible" r:id="rId7"/>
  </sheets>
  <definedNames>
    <definedName name="Act_Num">'Action tracker + Dashboard'!$A$5:$A$24</definedName>
    <definedName name="Act_Desc">'Action tracker + Dashboard'!$B$5:$B$24</definedName>
    <definedName name="Act_Disc">'Action tracker + Dashboard'!$C$5:$C$24</definedName>
    <definedName name="Act_Owner">'Action tracker + Dashboard'!$D$5:$D$24</definedName>
    <definedName name="Act_Due">'Action tracker + Dashboard'!$E$5:$E$24</definedName>
    <definedName name="Act_Status">'Action tracker + Dashboard'!$F$5:$F$24</definedName>
    <definedName name="Act_Done">'Action tracker + Dashboard'!$G$5:$G$24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38">
    <font>
      <name val="Calibri"/>
      <family val="2"/>
      <color theme="1"/>
      <sz val="11"/>
      <scheme val="minor"/>
    </font>
    <font>
      <name val="JetBrains Mono"/>
      <b val="1"/>
      <color rgb="00E8B400"/>
      <sz val="11"/>
    </font>
    <font>
      <name val="Inter"/>
      <b val="1"/>
      <color rgb="00FFFFFF"/>
      <sz val="30"/>
    </font>
    <font>
      <name val="Inter"/>
      <b val="1"/>
      <color rgb="00E8B400"/>
      <sz val="20"/>
    </font>
    <font>
      <name val="Inter"/>
      <i val="1"/>
      <color rgb="00FAFAF7"/>
      <sz val="12"/>
    </font>
    <font>
      <name val="Inter"/>
      <b val="1"/>
      <color rgb="00FFFFFF"/>
      <sz val="11"/>
    </font>
    <font>
      <name val="Inter"/>
      <color rgb="00FAFAF7"/>
      <sz val="11"/>
    </font>
    <font>
      <name val="Inter"/>
      <b val="1"/>
      <color rgb="00E8B400"/>
      <sz val="13"/>
    </font>
    <font>
      <name val="Inter"/>
      <color rgb="00FFFFFF"/>
      <sz val="12"/>
    </font>
    <font>
      <name val="JetBrains Mono"/>
      <color rgb="0064748B"/>
      <sz val="10"/>
    </font>
    <font>
      <name val="Inter"/>
      <b val="1"/>
      <color rgb="00E8B400"/>
      <sz val="16"/>
    </font>
    <font>
      <name val="Inter"/>
      <i val="1"/>
      <color rgb="00FAFAF7"/>
      <sz val="9"/>
    </font>
    <font>
      <name val="Inter"/>
      <b val="1"/>
      <color rgb="000D1B3E"/>
      <sz val="12"/>
    </font>
    <font>
      <name val="Inter"/>
      <b val="1"/>
      <color rgb="001F3A93"/>
      <sz val="10"/>
    </font>
    <font>
      <name val="Inter"/>
      <color rgb="001E293B"/>
      <sz val="10"/>
    </font>
    <font>
      <name val="Inter"/>
      <color rgb="00FAFAF7"/>
      <sz val="8"/>
    </font>
    <font>
      <name val="Inter"/>
      <b val="1"/>
      <color rgb="00E8B400"/>
      <sz val="11"/>
    </font>
    <font>
      <name val="Inter"/>
      <b val="1"/>
      <color rgb="0064748B"/>
      <sz val="9"/>
    </font>
    <font>
      <name val="Inter"/>
      <b val="1"/>
      <color rgb="00FFFFFF"/>
      <sz val="9"/>
    </font>
    <font>
      <name val="Inter"/>
      <b val="1"/>
      <color rgb="000D1B3E"/>
      <sz val="10"/>
    </font>
    <font>
      <name val="Inter"/>
      <color rgb="001E293B"/>
      <sz val="9"/>
    </font>
    <font>
      <name val="Inter"/>
      <i val="1"/>
      <color rgb="0064748B"/>
      <sz val="9"/>
    </font>
    <font>
      <name val="Inter"/>
      <b val="1"/>
      <color rgb="0010B981"/>
      <sz val="10"/>
    </font>
    <font>
      <name val="Inter"/>
      <b val="1"/>
      <color rgb="00DC2626"/>
      <sz val="11"/>
    </font>
    <font>
      <name val="Inter"/>
      <b val="1"/>
      <color rgb="00FFFFFF"/>
      <sz val="10"/>
    </font>
    <font>
      <name val="Inter"/>
      <color rgb="0064748B"/>
      <sz val="9"/>
    </font>
    <font>
      <name val="JetBrains Mono"/>
      <b val="1"/>
      <color rgb="0064748B"/>
      <sz val="9"/>
    </font>
    <font>
      <name val="Inter"/>
      <b val="1"/>
      <color rgb="000D1B3E"/>
      <sz val="22"/>
    </font>
    <font>
      <name val="Inter"/>
      <b val="1"/>
      <color rgb="0010B981"/>
      <sz val="22"/>
    </font>
    <font>
      <name val="Inter"/>
      <b val="1"/>
      <color rgb="00F59E0B"/>
      <sz val="22"/>
    </font>
    <font>
      <name val="Inter"/>
      <b val="1"/>
      <color rgb="001F3A93"/>
      <sz val="22"/>
    </font>
    <font>
      <name val="Inter"/>
      <b val="1"/>
      <color rgb="00DC2626"/>
      <sz val="22"/>
    </font>
    <font>
      <name val="Inter"/>
      <b val="1"/>
      <color rgb="001E293B"/>
      <sz val="9"/>
    </font>
    <font>
      <name val="Inter"/>
      <b val="1"/>
      <color rgb="000D1B3E"/>
      <sz val="13"/>
    </font>
    <font>
      <name val="Inter"/>
      <b val="1"/>
      <color rgb="000D1B3E"/>
      <sz val="14"/>
    </font>
    <font>
      <name val="Inter"/>
      <b val="1"/>
      <color rgb="00FAFAF7"/>
      <sz val="12"/>
    </font>
    <font>
      <name val="Inter"/>
      <i val="1"/>
      <color rgb="0064748B"/>
      <sz val="8"/>
    </font>
    <font>
      <name val="JetBrains Mono"/>
      <color rgb="001E293B"/>
      <sz val="10"/>
    </font>
  </fonts>
  <fills count="8">
    <fill>
      <patternFill/>
    </fill>
    <fill>
      <patternFill patternType="gray125"/>
    </fill>
    <fill>
      <patternFill patternType="solid">
        <fgColor rgb="000D1B3E"/>
      </patternFill>
    </fill>
    <fill>
      <patternFill patternType="solid">
        <fgColor rgb="00E8B400"/>
      </patternFill>
    </fill>
    <fill>
      <patternFill patternType="solid">
        <fgColor rgb="000A1628"/>
      </patternFill>
    </fill>
    <fill>
      <patternFill patternType="solid">
        <fgColor rgb="00EEEDE4"/>
      </patternFill>
    </fill>
    <fill>
      <patternFill patternType="solid">
        <fgColor rgb="00FAFAF7"/>
      </patternFill>
    </fill>
    <fill>
      <patternFill patternType="solid">
        <fgColor rgb="0010223A"/>
      </patternFill>
    </fill>
  </fills>
  <borders count="7">
    <border>
      <left/>
      <right/>
      <top/>
      <bottom/>
      <diagonal/>
    </border>
    <border>
      <left style="thin">
        <color rgb="00D8DCE3"/>
      </left>
      <right style="thin">
        <color rgb="00D8DCE3"/>
      </right>
      <top style="thin">
        <color rgb="00D8DCE3"/>
      </top>
      <bottom style="thin">
        <color rgb="00D8DCE3"/>
      </bottom>
    </border>
    <border>
      <left/>
      <right/>
      <top style="thin">
        <color rgb="00D8DCE3"/>
      </top>
      <bottom/>
      <diagonal/>
    </border>
    <border>
      <left/>
      <right style="thin">
        <color rgb="00D8DCE3"/>
      </right>
      <top style="thin">
        <color rgb="00D8DCE3"/>
      </top>
      <bottom/>
      <diagonal/>
    </border>
    <border>
      <left/>
      <right/>
      <top style="thin">
        <color rgb="00D8DCE3"/>
      </top>
      <bottom style="thin">
        <color rgb="00D8DCE3"/>
      </bottom>
      <diagonal/>
    </border>
    <border>
      <left/>
      <right style="thin">
        <color rgb="00D8DCE3"/>
      </right>
      <top style="thin">
        <color rgb="00D8DCE3"/>
      </top>
      <bottom style="thin">
        <color rgb="00D8DCE3"/>
      </bottom>
      <diagonal/>
    </border>
    <border>
      <bottom style="thin">
        <color rgb="00E8B400"/>
      </bottom>
    </border>
  </borders>
  <cellStyleXfs count="1">
    <xf numFmtId="0" fontId="0" fillId="0" borderId="0"/>
  </cellStyleXfs>
  <cellXfs count="68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2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left" vertical="center" wrapText="1"/>
    </xf>
    <xf numFmtId="0" fontId="4" fillId="2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5" fillId="2" borderId="0" applyAlignment="1" pivotButton="0" quotePrefix="0" xfId="0">
      <alignment horizontal="left" vertical="center" wrapText="1"/>
    </xf>
    <xf numFmtId="0" fontId="6" fillId="2" borderId="0" applyAlignment="1" pivotButton="0" quotePrefix="0" xfId="0">
      <alignment horizontal="left" vertical="center" wrapText="1"/>
    </xf>
    <xf numFmtId="0" fontId="7" fillId="2" borderId="0" applyAlignment="1" pivotButton="0" quotePrefix="0" xfId="0">
      <alignment horizontal="left" vertical="center" wrapText="1"/>
    </xf>
    <xf numFmtId="0" fontId="8" fillId="2" borderId="0" applyAlignment="1" pivotButton="0" quotePrefix="0" xfId="0">
      <alignment horizontal="left" vertical="center" wrapText="1"/>
    </xf>
    <xf numFmtId="0" fontId="9" fillId="2" borderId="0" applyAlignment="1" pivotButton="0" quotePrefix="0" xfId="0">
      <alignment horizontal="left" vertical="center" wrapText="1"/>
    </xf>
    <xf numFmtId="0" fontId="10" fillId="4" borderId="0" applyAlignment="1" pivotButton="0" quotePrefix="0" xfId="0">
      <alignment horizontal="left" vertical="center" indent="8"/>
    </xf>
    <xf numFmtId="0" fontId="0" fillId="4" borderId="0" pivotButton="0" quotePrefix="0" xfId="0"/>
    <xf numFmtId="0" fontId="11" fillId="4" borderId="0" applyAlignment="1" pivotButton="0" quotePrefix="0" xfId="0">
      <alignment horizontal="left" vertical="center" indent="8"/>
    </xf>
    <xf numFmtId="0" fontId="12" fillId="5" borderId="0" applyAlignment="1" pivotButton="0" quotePrefix="0" xfId="0">
      <alignment horizontal="left" vertical="center" indent="1"/>
    </xf>
    <xf numFmtId="0" fontId="13" fillId="0" borderId="0" applyAlignment="1" pivotButton="0" quotePrefix="0" xfId="0">
      <alignment vertical="top" wrapText="1"/>
    </xf>
    <xf numFmtId="0" fontId="14" fillId="0" borderId="0" applyAlignment="1" pivotButton="0" quotePrefix="0" xfId="0">
      <alignment vertical="top" wrapText="1"/>
    </xf>
    <xf numFmtId="0" fontId="15" fillId="4" borderId="0" applyAlignment="1" pivotButton="0" quotePrefix="0" xfId="0">
      <alignment horizontal="center" vertical="center"/>
    </xf>
    <xf numFmtId="0" fontId="16" fillId="2" borderId="0" applyAlignment="1" pivotButton="0" quotePrefix="0" xfId="0">
      <alignment horizontal="left" vertical="center" indent="2"/>
    </xf>
    <xf numFmtId="0" fontId="17" fillId="5" borderId="1" applyAlignment="1" pivotButton="0" quotePrefix="0" xfId="0">
      <alignment horizontal="left" vertical="center"/>
    </xf>
    <xf numFmtId="0" fontId="14" fillId="6" borderId="1" applyAlignment="1" applyProtection="1" pivotButton="0" quotePrefix="0" xfId="0">
      <alignment vertical="top" wrapText="1"/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18" fillId="2" borderId="1" applyAlignment="1" pivotButton="0" quotePrefix="0" xfId="0">
      <alignment horizontal="center" vertical="center" wrapText="1"/>
    </xf>
    <xf numFmtId="0" fontId="19" fillId="5" borderId="0" applyAlignment="1" pivotButton="0" quotePrefix="0" xfId="0">
      <alignment horizontal="left" vertical="center"/>
    </xf>
    <xf numFmtId="0" fontId="20" fillId="6" borderId="1" applyAlignment="1" applyProtection="1" pivotButton="0" quotePrefix="0" xfId="0">
      <alignment vertical="top" wrapText="1"/>
      <protection locked="0" hidden="0"/>
    </xf>
    <xf numFmtId="0" fontId="20" fillId="5" borderId="1" applyAlignment="1" applyProtection="1" pivotButton="0" quotePrefix="0" xfId="0">
      <alignment vertical="top" wrapText="1"/>
      <protection locked="0" hidden="0"/>
    </xf>
    <xf numFmtId="164" fontId="20" fillId="6" borderId="1" applyAlignment="1" applyProtection="1" pivotButton="0" quotePrefix="0" xfId="0">
      <alignment horizontal="center" vertical="center"/>
      <protection locked="0" hidden="0"/>
    </xf>
    <xf numFmtId="164" fontId="20" fillId="5" borderId="1" applyAlignment="1" applyProtection="1" pivotButton="0" quotePrefix="0" xfId="0">
      <alignment horizontal="center" vertical="center"/>
      <protection locked="0" hidden="0"/>
    </xf>
    <xf numFmtId="0" fontId="0" fillId="5" borderId="1" applyProtection="1" pivotButton="0" quotePrefix="0" xfId="0">
      <protection locked="0" hidden="0"/>
    </xf>
    <xf numFmtId="0" fontId="0" fillId="6" borderId="1" applyProtection="1" pivotButton="0" quotePrefix="0" xfId="0">
      <protection locked="0" hidden="0"/>
    </xf>
    <xf numFmtId="0" fontId="21" fillId="5" borderId="0" applyAlignment="1" pivotButton="0" quotePrefix="0" xfId="0">
      <alignment horizontal="left" vertical="center" wrapText="1" indent="2"/>
    </xf>
    <xf numFmtId="0" fontId="21" fillId="5" borderId="0" applyAlignment="1" pivotButton="0" quotePrefix="0" xfId="0">
      <alignment horizontal="left" vertical="center" indent="2"/>
    </xf>
    <xf numFmtId="0" fontId="13" fillId="5" borderId="1" applyAlignment="1" pivotButton="0" quotePrefix="0" xfId="0">
      <alignment horizontal="left" vertical="center" indent="1"/>
    </xf>
    <xf numFmtId="0" fontId="17" fillId="6" borderId="1" applyAlignment="1" pivotButton="0" quotePrefix="0" xfId="0">
      <alignment horizontal="left" vertical="center"/>
    </xf>
    <xf numFmtId="0" fontId="14" fillId="5" borderId="1" applyAlignment="1" applyProtection="1" pivotButton="0" quotePrefix="0" xfId="0">
      <alignment vertical="top" wrapText="1"/>
      <protection locked="0" hidden="0"/>
    </xf>
    <xf numFmtId="0" fontId="22" fillId="5" borderId="1" applyAlignment="1" applyProtection="1" pivotButton="0" quotePrefix="0" xfId="0">
      <alignment vertical="top" wrapText="1"/>
      <protection locked="0" hidden="0"/>
    </xf>
    <xf numFmtId="0" fontId="23" fillId="5" borderId="1" applyAlignment="1" pivotButton="0" quotePrefix="0" xfId="0">
      <alignment horizontal="center" vertical="center" wrapText="1"/>
    </xf>
    <xf numFmtId="0" fontId="24" fillId="7" borderId="1" applyAlignment="1" pivotButton="0" quotePrefix="0" xfId="0">
      <alignment horizontal="left" vertical="center"/>
    </xf>
    <xf numFmtId="0" fontId="25" fillId="5" borderId="1" applyAlignment="1" pivotButton="0" quotePrefix="0" xfId="0">
      <alignment horizontal="left" vertical="center"/>
    </xf>
    <xf numFmtId="0" fontId="25" fillId="6" borderId="1" applyAlignment="1" pivotButton="0" quotePrefix="0" xfId="0">
      <alignment horizontal="left" vertical="center"/>
    </xf>
    <xf numFmtId="0" fontId="20" fillId="6" borderId="1" applyAlignment="1" applyProtection="1" pivotButton="0" quotePrefix="0" xfId="0">
      <alignment horizontal="center" vertical="center"/>
      <protection locked="0" hidden="0"/>
    </xf>
    <xf numFmtId="0" fontId="20" fillId="5" borderId="1" applyAlignment="1" applyProtection="1" pivotButton="0" quotePrefix="0" xfId="0">
      <alignment horizontal="center" vertical="center"/>
      <protection locked="0" hidden="0"/>
    </xf>
    <xf numFmtId="0" fontId="7" fillId="4" borderId="0" applyAlignment="1" pivotButton="0" quotePrefix="0" xfId="0">
      <alignment horizontal="left" vertical="center" indent="4"/>
    </xf>
    <xf numFmtId="0" fontId="26" fillId="6" borderId="0" applyAlignment="1" pivotButton="0" quotePrefix="0" xfId="0">
      <alignment horizontal="left" vertical="center" indent="1"/>
    </xf>
    <xf numFmtId="0" fontId="27" fillId="6" borderId="6" applyAlignment="1" pivotButton="0" quotePrefix="0" xfId="0">
      <alignment horizontal="left" vertical="center" indent="1"/>
    </xf>
    <xf numFmtId="0" fontId="0" fillId="0" borderId="6" pivotButton="0" quotePrefix="0" xfId="0"/>
    <xf numFmtId="0" fontId="28" fillId="6" borderId="6" applyAlignment="1" pivotButton="0" quotePrefix="0" xfId="0">
      <alignment horizontal="left" vertical="center" indent="1"/>
    </xf>
    <xf numFmtId="0" fontId="29" fillId="6" borderId="6" applyAlignment="1" pivotButton="0" quotePrefix="0" xfId="0">
      <alignment horizontal="left" vertical="center" indent="1"/>
    </xf>
    <xf numFmtId="0" fontId="30" fillId="6" borderId="6" applyAlignment="1" pivotButton="0" quotePrefix="0" xfId="0">
      <alignment horizontal="left" vertical="center" indent="1"/>
    </xf>
    <xf numFmtId="9" fontId="28" fillId="6" borderId="6" applyAlignment="1" pivotButton="0" quotePrefix="0" xfId="0">
      <alignment horizontal="left" vertical="center" indent="1"/>
    </xf>
    <xf numFmtId="0" fontId="31" fillId="6" borderId="6" applyAlignment="1" pivotButton="0" quotePrefix="0" xfId="0">
      <alignment horizontal="left" vertical="center" indent="1"/>
    </xf>
    <xf numFmtId="0" fontId="21" fillId="0" borderId="0" pivotButton="0" quotePrefix="0" xfId="0"/>
    <xf numFmtId="0" fontId="32" fillId="0" borderId="0" pivotButton="0" quotePrefix="0" xfId="0"/>
    <xf numFmtId="0" fontId="20" fillId="0" borderId="0" pivotButton="0" quotePrefix="0" xfId="0"/>
    <xf numFmtId="0" fontId="33" fillId="5" borderId="0" applyAlignment="1" pivotButton="0" quotePrefix="0" xfId="0">
      <alignment horizontal="left" vertical="center" indent="2"/>
    </xf>
    <xf numFmtId="0" fontId="14" fillId="6" borderId="0" applyAlignment="1" pivotButton="0" quotePrefix="0" xfId="0">
      <alignment horizontal="left" vertical="top" wrapText="1" indent="2"/>
    </xf>
    <xf numFmtId="0" fontId="18" fillId="2" borderId="1" applyAlignment="1" pivotButton="0" quotePrefix="0" xfId="0">
      <alignment horizontal="left" vertical="center"/>
    </xf>
    <xf numFmtId="0" fontId="13" fillId="6" borderId="1" applyAlignment="1" pivotButton="0" quotePrefix="0" xfId="0">
      <alignment vertical="top" wrapText="1"/>
    </xf>
    <xf numFmtId="0" fontId="14" fillId="6" borderId="1" applyAlignment="1" pivotButton="0" quotePrefix="0" xfId="0">
      <alignment vertical="top" wrapText="1"/>
    </xf>
    <xf numFmtId="0" fontId="13" fillId="5" borderId="1" applyAlignment="1" pivotButton="0" quotePrefix="0" xfId="0">
      <alignment vertical="top" wrapText="1"/>
    </xf>
    <xf numFmtId="0" fontId="14" fillId="5" borderId="1" applyAlignment="1" pivotButton="0" quotePrefix="0" xfId="0">
      <alignment vertical="top" wrapText="1"/>
    </xf>
    <xf numFmtId="0" fontId="34" fillId="3" borderId="0" applyAlignment="1" pivotButton="0" quotePrefix="0" xfId="0">
      <alignment horizontal="center" vertical="center"/>
    </xf>
    <xf numFmtId="0" fontId="35" fillId="2" borderId="0" applyAlignment="1" pivotButton="0" quotePrefix="0" xfId="0">
      <alignment horizontal="center" vertical="center"/>
    </xf>
    <xf numFmtId="0" fontId="36" fillId="0" borderId="0" applyAlignment="1" pivotButton="0" quotePrefix="0" xfId="0">
      <alignment horizontal="left" vertical="top" wrapText="1" indent="2"/>
    </xf>
    <xf numFmtId="0" fontId="37" fillId="6" borderId="1" pivotButton="0" quotePrefix="0" xfId="0"/>
    <xf numFmtId="0" fontId="14" fillId="6" borderId="1" pivotButton="0" quotePrefix="0" xfId="0"/>
  </cellXfs>
  <cellStyles count="1">
    <cellStyle name="Normal" xfId="0" builtinId="0" hidden="0"/>
  </cellStyles>
  <dxfs count="4">
    <dxf>
      <font>
        <name val="Inter"/>
        <b val="1"/>
        <color rgb="00FFFFFF"/>
        <sz val="10"/>
      </font>
      <fill>
        <patternFill patternType="solid">
          <fgColor rgb="0010B981"/>
        </patternFill>
      </fill>
    </dxf>
    <dxf>
      <font>
        <name val="Inter"/>
        <b val="1"/>
        <color rgb="000D1B3E"/>
        <sz val="10"/>
      </font>
      <fill>
        <patternFill patternType="solid">
          <fgColor rgb="00F59E0B"/>
        </patternFill>
      </fill>
    </dxf>
    <dxf>
      <font>
        <name val="Inter"/>
        <color rgb="000D1B3E"/>
        <sz val="10"/>
      </font>
      <fill>
        <patternFill patternType="solid">
          <fgColor rgb="00EEEDE4"/>
        </patternFill>
      </fill>
    </dxf>
    <dxf>
      <font>
        <name val="Inter"/>
        <b val="1"/>
        <color rgb="00FFFFFF"/>
        <sz val="10"/>
      </font>
      <fill>
        <patternFill patternType="solid">
          <f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Actions by Discipline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'Action tracker + Dashboard'!B39</f>
            </strRef>
          </tx>
          <spPr>
            <a:ln>
              <a:prstDash val="solid"/>
            </a:ln>
          </spPr>
          <dPt>
            <idx val="0"/>
            <spPr>
              <a:solidFill>
                <a:srgbClr val="1F3A93"/>
              </a:solidFill>
              <a:ln>
                <a:prstDash val="solid"/>
              </a:ln>
            </spPr>
          </dPt>
          <dPt>
            <idx val="1"/>
            <spPr>
              <a:solidFill>
                <a:srgbClr val="E8B400"/>
              </a:solidFill>
              <a:ln>
                <a:prstDash val="solid"/>
              </a:ln>
            </spPr>
          </dPt>
          <dPt>
            <idx val="2"/>
            <spPr>
              <a:solidFill>
                <a:srgbClr val="10B981"/>
              </a:solidFill>
              <a:ln>
                <a:prstDash val="solid"/>
              </a:ln>
            </spPr>
          </dPt>
          <dPt>
            <idx val="3"/>
            <spPr>
              <a:solidFill>
                <a:srgbClr val="F59E0B"/>
              </a:solidFill>
              <a:ln>
                <a:prstDash val="solid"/>
              </a:ln>
            </spPr>
          </dPt>
          <cat>
            <numRef>
              <f>'Action tracker + Dashboard'!$A$40:$A$43</f>
            </numRef>
          </cat>
          <val>
            <numRef>
              <f>'Action tracker + Dashboard'!$B$40:$B$43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Action Status</a:t>
            </a:r>
          </a:p>
        </rich>
      </tx>
    </title>
    <plotArea>
      <doughnutChart>
        <varyColors val="1"/>
        <ser>
          <idx val="0"/>
          <order val="0"/>
          <tx>
            <strRef>
              <f>'Action tracker + Dashboard'!B45</f>
            </strRef>
          </tx>
          <spPr>
            <a:ln>
              <a:prstDash val="solid"/>
            </a:ln>
          </spPr>
          <dPt>
            <idx val="0"/>
            <spPr>
              <a:solidFill>
                <a:srgbClr val="EEEDE4"/>
              </a:solidFill>
              <a:ln>
                <a:prstDash val="solid"/>
              </a:ln>
            </spPr>
          </dPt>
          <dPt>
            <idx val="1"/>
            <spPr>
              <a:solidFill>
                <a:srgbClr val="F59E0B"/>
              </a:solidFill>
              <a:ln>
                <a:prstDash val="solid"/>
              </a:ln>
            </spPr>
          </dPt>
          <dPt>
            <idx val="2"/>
            <spPr>
              <a:solidFill>
                <a:srgbClr val="10B981"/>
              </a:solidFill>
              <a:ln>
                <a:prstDash val="solid"/>
              </a:ln>
            </spPr>
          </dPt>
          <cat>
            <numRef>
              <f>'Action tracker + Dashboard'!$A$46:$A$48</f>
            </numRef>
          </cat>
          <val>
            <numRef>
              <f>'Action tracker + Dashboard'!$B$46:$B$48</f>
            </numRef>
          </val>
        </ser>
        <dLbls>
          <showVal val="1"/>
        </dLbls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Actions by Owner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'Action tracker + Dashboard'!B50</f>
            </strRef>
          </tx>
          <spPr>
            <a:solidFill>
              <a:srgbClr val="1F3A93"/>
            </a:solidFill>
            <a:ln>
              <a:prstDash val="solid"/>
            </a:ln>
          </spPr>
          <cat>
            <numRef>
              <f>'Action tracker + Dashboard'!$A$51:$A$54</f>
            </numRef>
          </cat>
          <val>
            <numRef>
              <f>'Action tracker + Dashboard'!$B$51:$B$54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On-time vs Late Closures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'Action tracker + Dashboard'!B56</f>
            </strRef>
          </tx>
          <spPr>
            <a:ln>
              <a:prstDash val="solid"/>
            </a:ln>
          </spPr>
          <dPt>
            <idx val="0"/>
            <spPr>
              <a:solidFill>
                <a:srgbClr val="10B981"/>
              </a:solidFill>
              <a:ln>
                <a:prstDash val="solid"/>
              </a:ln>
            </spPr>
          </dPt>
          <dPt>
            <idx val="1"/>
            <spPr>
              <a:solidFill>
                <a:srgbClr val="DC2626"/>
              </a:solidFill>
              <a:ln>
                <a:prstDash val="solid"/>
              </a:ln>
            </spPr>
          </dPt>
          <cat>
            <numRef>
              <f>'Action tracker + Dashboard'!$A$57:$A$58</f>
            </numRef>
          </cat>
          <val>
            <numRef>
              <f>'Action tracker + Dashboard'!$B$57:$B$58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Relationship Type="http://schemas.openxmlformats.org/officeDocument/2006/relationships/chart" Target="/xl/charts/chart4.xml" Id="rId4" /><Relationship Type="http://schemas.openxmlformats.org/officeDocument/2006/relationships/image" Target="/xl/media/image5.png" Id="rId5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</col>
      <colOff>0</colOff>
      <row>2</row>
      <rowOff>0</rowOff>
    </from>
    <ext cx="1047750" cy="6096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657225" cy="381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657225" cy="381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657225" cy="381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5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60</row>
      <rowOff>0</rowOff>
    </from>
    <ext cx="4320000" cy="25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4</col>
      <colOff>0</colOff>
      <row>60</row>
      <rowOff>0</rowOff>
    </from>
    <ext cx="4320000" cy="252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0</col>
      <colOff>0</colOff>
      <row>76</row>
      <rowOff>0</rowOff>
    </from>
    <ext cx="4320000" cy="2520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  <oneCellAnchor>
    <from>
      <col>4</col>
      <colOff>0</colOff>
      <row>76</row>
      <rowOff>0</rowOff>
    </from>
    <ext cx="4320000" cy="2520000"/>
    <graphicFrame>
      <nvGraphicFramePr>
        <cNvPr id="4" name="Chart 4"/>
        <cNvGraphicFramePr/>
      </nvGraphicFramePr>
      <xfrm/>
      <a:graphic>
        <a:graphicData uri="http://schemas.openxmlformats.org/drawingml/2006/chart">
          <c:chart r:id="rId4"/>
        </a:graphicData>
      </a:graphic>
    </graphicFrame>
    <clientData/>
  </oneCellAnchor>
  <oneCellAnchor>
    <from>
      <col>0</col>
      <colOff>0</colOff>
      <row>0</row>
      <rowOff>0</rowOff>
    </from>
    <ext cx="657225" cy="38100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657225" cy="381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657225" cy="381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 ht="18" customHeight="1">
      <c r="A1" s="1" t="n"/>
      <c r="B1" s="1" t="n"/>
      <c r="C1" s="1" t="n"/>
      <c r="D1" s="1" t="n"/>
      <c r="E1" s="1" t="n"/>
      <c r="F1" s="1" t="n"/>
      <c r="G1" s="1" t="n"/>
      <c r="H1" s="1" t="n"/>
    </row>
    <row r="2" ht="18" customHeight="1">
      <c r="A2" s="1" t="n"/>
      <c r="B2" s="1" t="n"/>
      <c r="C2" s="1" t="n"/>
      <c r="D2" s="1" t="n"/>
      <c r="E2" s="1" t="n"/>
      <c r="F2" s="1" t="n"/>
      <c r="G2" s="1" t="n"/>
      <c r="H2" s="1" t="n"/>
    </row>
    <row r="3" ht="18" customHeight="1">
      <c r="A3" s="1" t="n"/>
      <c r="B3" s="1" t="n"/>
      <c r="C3" s="1" t="n"/>
      <c r="D3" s="1" t="n"/>
      <c r="E3" s="1" t="n"/>
      <c r="F3" s="1" t="n"/>
      <c r="G3" s="1" t="n"/>
      <c r="H3" s="1" t="n"/>
    </row>
    <row r="4" ht="18" customHeight="1">
      <c r="A4" s="1" t="n"/>
      <c r="B4" s="1" t="n"/>
      <c r="C4" s="1" t="n"/>
      <c r="D4" s="1" t="n"/>
      <c r="E4" s="1" t="n"/>
      <c r="F4" s="1" t="n"/>
      <c r="G4" s="1" t="n"/>
      <c r="H4" s="1" t="n"/>
    </row>
    <row r="5" ht="18" customHeight="1">
      <c r="A5" s="1" t="n"/>
      <c r="B5" s="1" t="n"/>
      <c r="C5" s="1" t="n"/>
      <c r="D5" s="1" t="n"/>
      <c r="E5" s="1" t="n"/>
      <c r="F5" s="1" t="n"/>
      <c r="G5" s="1" t="n"/>
      <c r="H5" s="1" t="n"/>
    </row>
    <row r="6" ht="18" customHeight="1">
      <c r="A6" s="1" t="n"/>
      <c r="B6" s="1" t="n"/>
      <c r="C6" s="1" t="n"/>
      <c r="D6" s="1" t="n"/>
      <c r="E6" s="1" t="n"/>
      <c r="F6" s="1" t="n"/>
      <c r="G6" s="1" t="n"/>
      <c r="H6" s="1" t="n"/>
    </row>
    <row r="7" ht="18" customHeight="1">
      <c r="A7" s="1" t="n"/>
      <c r="B7" s="1" t="n"/>
      <c r="C7" s="1" t="n"/>
      <c r="D7" s="1" t="n"/>
      <c r="E7" s="1" t="n"/>
      <c r="F7" s="1" t="n"/>
      <c r="G7" s="1" t="n"/>
      <c r="H7" s="1" t="n"/>
    </row>
    <row r="8" ht="18" customHeight="1">
      <c r="A8" s="1" t="n"/>
      <c r="B8" s="2" t="inlineStr">
        <is>
          <t>QUALITEH  ACADEMY</t>
        </is>
      </c>
      <c r="H8" s="1" t="n"/>
    </row>
    <row r="9" ht="18" customHeight="1">
      <c r="A9" s="1" t="n"/>
      <c r="B9" s="1" t="n"/>
      <c r="C9" s="1" t="n"/>
      <c r="D9" s="1" t="n"/>
      <c r="E9" s="1" t="n"/>
      <c r="F9" s="1" t="n"/>
      <c r="G9" s="1" t="n"/>
      <c r="H9" s="1" t="n"/>
    </row>
    <row r="10" ht="18" customHeight="1">
      <c r="A10" s="1" t="n"/>
      <c r="B10" s="1" t="n"/>
      <c r="C10" s="1" t="n"/>
      <c r="D10" s="1" t="n"/>
      <c r="E10" s="1" t="n"/>
      <c r="F10" s="1" t="n"/>
      <c r="G10" s="1" t="n"/>
      <c r="H10" s="1" t="n"/>
    </row>
    <row r="11" ht="44" customHeight="1">
      <c r="A11" s="1" t="n"/>
      <c r="B11" s="3" t="inlineStr">
        <is>
          <t>8D Problem-Solving Report</t>
        </is>
      </c>
      <c r="H11" s="1" t="n"/>
    </row>
    <row r="12" ht="18" customHeight="1">
      <c r="A12" s="1" t="n"/>
      <c r="B12" s="1" t="n"/>
      <c r="C12" s="1" t="n"/>
      <c r="D12" s="1" t="n"/>
      <c r="E12" s="1" t="n"/>
      <c r="F12" s="1" t="n"/>
      <c r="G12" s="1" t="n"/>
      <c r="H12" s="1" t="n"/>
    </row>
    <row r="13" ht="28" customHeight="1">
      <c r="A13" s="1" t="n"/>
      <c r="B13" s="4" t="inlineStr">
        <is>
          <t>Eight Disciplines</t>
        </is>
      </c>
      <c r="H13" s="1" t="n"/>
    </row>
    <row r="14" ht="18" customHeight="1">
      <c r="A14" s="1" t="n"/>
      <c r="B14" s="1" t="n"/>
      <c r="C14" s="1" t="n"/>
      <c r="D14" s="1" t="n"/>
      <c r="E14" s="1" t="n"/>
      <c r="F14" s="1" t="n"/>
      <c r="G14" s="1" t="n"/>
      <c r="H14" s="1" t="n"/>
    </row>
    <row r="15" ht="26" customHeight="1">
      <c r="A15" s="1" t="n"/>
      <c r="B15" s="5" t="inlineStr">
        <is>
          <t>Structured per the Ford Global 8D / AIAG problem-solving methodology</t>
        </is>
      </c>
      <c r="H15" s="1" t="n"/>
    </row>
    <row r="16" ht="18" customHeight="1">
      <c r="A16" s="1" t="n"/>
      <c r="B16" s="1" t="n"/>
      <c r="C16" s="1" t="n"/>
      <c r="D16" s="1" t="n"/>
      <c r="E16" s="1" t="n"/>
      <c r="F16" s="1" t="n"/>
      <c r="G16" s="1" t="n"/>
      <c r="H16" s="1" t="n"/>
    </row>
    <row r="17" ht="4" customHeight="1">
      <c r="A17" s="1" t="n"/>
      <c r="B17" s="6" t="n"/>
      <c r="C17" s="6" t="n"/>
      <c r="D17" s="6" t="n"/>
      <c r="E17" s="6" t="n"/>
      <c r="F17" s="6" t="n"/>
      <c r="G17" s="6" t="n"/>
      <c r="H17" s="1" t="n"/>
    </row>
    <row r="18" ht="18" customHeight="1">
      <c r="A18" s="1" t="n"/>
      <c r="B18" s="1" t="n"/>
      <c r="C18" s="1" t="n"/>
      <c r="D18" s="1" t="n"/>
      <c r="E18" s="1" t="n"/>
      <c r="F18" s="1" t="n"/>
      <c r="G18" s="1" t="n"/>
      <c r="H18" s="1" t="n"/>
    </row>
    <row r="19" ht="22" customHeight="1">
      <c r="A19" s="1" t="n"/>
      <c r="B19" s="7" t="inlineStr">
        <is>
          <t>What this template gives you:</t>
        </is>
      </c>
      <c r="H19" s="1" t="n"/>
    </row>
    <row r="20" ht="36" customHeight="1">
      <c r="A20" s="1" t="n"/>
      <c r="B20" s="8" t="inlineStr">
        <is>
          <t>A complete, interactive 8D form (D0–D8) pre-filled with a worked example — so your first report is guided, not guesswork.</t>
        </is>
      </c>
      <c r="H20" s="1" t="n"/>
    </row>
    <row r="21" ht="28" customHeight="1">
      <c r="A21" s="1" t="n"/>
      <c r="B21" s="8" t="inlineStr">
        <is>
          <t>Built-in root-cause tools: 5-Why ladders (occurrence + escape) and Ishikawa / Fishbone 6M.</t>
        </is>
      </c>
      <c r="H21" s="1" t="n"/>
    </row>
    <row r="22" ht="36" customHeight="1">
      <c r="A22" s="1" t="n"/>
      <c r="B22" s="8" t="inlineStr">
        <is>
          <t>A live action dashboard with discipline counts, owner breakdown, completion % and overdue alerts — charts update automatically.</t>
        </is>
      </c>
      <c r="H22" s="1" t="n"/>
    </row>
    <row r="23" ht="36" customHeight="1">
      <c r="A23" s="1" t="n"/>
      <c r="B23" s="8" t="inlineStr">
        <is>
          <t>Data-validation dropdowns, date formatting and sheet protection ready to use. Designed for quality engineers in Tier-1/2 automotive.</t>
        </is>
      </c>
      <c r="H23" s="1" t="n"/>
    </row>
    <row r="24" ht="18" customHeight="1">
      <c r="A24" s="1" t="n"/>
      <c r="B24" s="1" t="n"/>
      <c r="C24" s="1" t="n"/>
      <c r="D24" s="1" t="n"/>
      <c r="E24" s="1" t="n"/>
      <c r="F24" s="1" t="n"/>
      <c r="G24" s="1" t="n"/>
      <c r="H24" s="1" t="n"/>
    </row>
    <row r="25" ht="4" customHeight="1">
      <c r="A25" s="1" t="n"/>
      <c r="B25" s="6" t="n"/>
      <c r="C25" s="6" t="n"/>
      <c r="D25" s="6" t="n"/>
      <c r="E25" s="6" t="n"/>
      <c r="F25" s="6" t="n"/>
      <c r="G25" s="6" t="n"/>
      <c r="H25" s="1" t="n"/>
    </row>
    <row r="26" ht="18" customHeight="1">
      <c r="A26" s="1" t="n"/>
      <c r="B26" s="1" t="n"/>
      <c r="C26" s="1" t="n"/>
      <c r="D26" s="1" t="n"/>
      <c r="E26" s="1" t="n"/>
      <c r="F26" s="1" t="n"/>
      <c r="G26" s="1" t="n"/>
      <c r="H26" s="1" t="n"/>
    </row>
    <row r="27" ht="24" customHeight="1">
      <c r="A27" s="1" t="n"/>
      <c r="B27" s="9" t="inlineStr">
        <is>
          <t>Run 8D/A3 with AEI — qualiteh.com</t>
        </is>
      </c>
      <c r="H27" s="1" t="n"/>
    </row>
    <row r="28" ht="22" customHeight="1">
      <c r="A28" s="1" t="n"/>
      <c r="B28" s="10" t="inlineStr">
        <is>
          <t>Hands-on quality workshops — qualiteh.com/academy</t>
        </is>
      </c>
      <c r="H28" s="1" t="n"/>
    </row>
    <row r="29" ht="18" customHeight="1">
      <c r="A29" s="1" t="n"/>
      <c r="B29" s="1" t="n"/>
      <c r="C29" s="1" t="n"/>
      <c r="D29" s="1" t="n"/>
      <c r="E29" s="1" t="n"/>
      <c r="F29" s="1" t="n"/>
      <c r="G29" s="1" t="n"/>
      <c r="H29" s="1" t="n"/>
    </row>
    <row r="30" ht="18" customHeight="1">
      <c r="A30" s="1" t="n"/>
      <c r="B30" s="1" t="n"/>
      <c r="C30" s="1" t="n"/>
      <c r="D30" s="1" t="n"/>
      <c r="E30" s="1" t="n"/>
      <c r="F30" s="1" t="n"/>
      <c r="G30" s="1" t="n"/>
      <c r="H30" s="1" t="n"/>
    </row>
    <row r="31" ht="18" customHeight="1">
      <c r="A31" s="1" t="n"/>
      <c r="B31" s="1" t="n"/>
      <c r="C31" s="1" t="n"/>
      <c r="D31" s="1" t="n"/>
      <c r="E31" s="1" t="n"/>
      <c r="F31" s="1" t="n"/>
      <c r="G31" s="1" t="n"/>
      <c r="H31" s="1" t="n"/>
    </row>
    <row r="32" ht="18" customHeight="1">
      <c r="A32" s="1" t="n"/>
      <c r="B32" s="1" t="n"/>
      <c r="C32" s="1" t="n"/>
      <c r="D32" s="1" t="n"/>
      <c r="E32" s="1" t="n"/>
      <c r="F32" s="1" t="n"/>
      <c r="G32" s="1" t="n"/>
      <c r="H32" s="1" t="n"/>
    </row>
    <row r="33" ht="18" customHeight="1">
      <c r="A33" s="1" t="n"/>
      <c r="B33" s="11" t="inlineStr">
        <is>
          <t>v1.0   ·   2026   ·   © Qualiteh Academy</t>
        </is>
      </c>
      <c r="H33" s="1" t="n"/>
    </row>
    <row r="34" ht="18" customHeight="1">
      <c r="A34" s="1" t="n"/>
      <c r="B34" s="11" t="inlineStr">
        <is>
          <t>qualiteh.com   ·   rankovic@qualiteh.com</t>
        </is>
      </c>
      <c r="H34" s="1" t="n"/>
    </row>
    <row r="35" ht="18" customHeight="1">
      <c r="A35" s="1" t="n"/>
      <c r="B35" s="1" t="n"/>
      <c r="C35" s="1" t="n"/>
      <c r="D35" s="1" t="n"/>
      <c r="E35" s="1" t="n"/>
      <c r="F35" s="1" t="n"/>
      <c r="G35" s="1" t="n"/>
      <c r="H35" s="1" t="n"/>
    </row>
    <row r="36" ht="18" customHeight="1">
      <c r="A36" s="1" t="n"/>
      <c r="B36" s="1" t="n"/>
      <c r="C36" s="1" t="n"/>
      <c r="D36" s="1" t="n"/>
      <c r="E36" s="1" t="n"/>
      <c r="F36" s="1" t="n"/>
      <c r="G36" s="1" t="n"/>
      <c r="H36" s="1" t="n"/>
    </row>
    <row r="37" ht="18" customHeight="1">
      <c r="A37" s="1" t="n"/>
      <c r="B37" s="1" t="n"/>
      <c r="C37" s="1" t="n"/>
      <c r="D37" s="1" t="n"/>
      <c r="E37" s="1" t="n"/>
      <c r="F37" s="1" t="n"/>
      <c r="G37" s="1" t="n"/>
      <c r="H37" s="1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mergeCells count="13">
    <mergeCell ref="B19:G19"/>
    <mergeCell ref="B20:G20"/>
    <mergeCell ref="B34:G34"/>
    <mergeCell ref="B28:G28"/>
    <mergeCell ref="B22:G22"/>
    <mergeCell ref="B23:G23"/>
    <mergeCell ref="B27:G27"/>
    <mergeCell ref="B8:G8"/>
    <mergeCell ref="B13:G13"/>
    <mergeCell ref="B21:G21"/>
    <mergeCell ref="B15:G15"/>
    <mergeCell ref="B33:G33"/>
    <mergeCell ref="B11:G11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70" customWidth="1" min="3" max="3"/>
    <col width="3" customWidth="1" min="4" max="4"/>
  </cols>
  <sheetData>
    <row r="1" ht="52" customHeight="1">
      <c r="A1" s="12" t="inlineStr">
        <is>
          <t>How to use this template</t>
        </is>
      </c>
      <c r="B1" s="13" t="n"/>
      <c r="C1" s="13" t="n"/>
      <c r="D1" s="13" t="n"/>
    </row>
    <row r="2" ht="18" customHeight="1">
      <c r="A2" s="14" t="inlineStr">
        <is>
          <t>8D Problem-Solving Report — structured per the Ford Global 8D / AIAG methodology</t>
        </is>
      </c>
      <c r="B2" s="13" t="n"/>
      <c r="C2" s="13" t="n"/>
      <c r="D2" s="13" t="n"/>
    </row>
    <row r="3" ht="4" customHeight="1">
      <c r="A3" s="6" t="n"/>
      <c r="B3" s="6" t="n"/>
      <c r="C3" s="6" t="n"/>
      <c r="D3" s="6" t="n"/>
    </row>
    <row r="5" ht="22" customHeight="1">
      <c r="B5" s="15" t="inlineStr">
        <is>
          <t>The Eight Disciplines (D0–D8)</t>
        </is>
      </c>
    </row>
    <row r="6" ht="32" customHeight="1">
      <c r="B6" s="16" t="inlineStr">
        <is>
          <t>D0  Plan / Prepare</t>
        </is>
      </c>
      <c r="C6" s="17" t="inlineStr">
        <is>
          <t>Confirm the symptom warrants an 8D. Define the Emergency Response Action (ERA) to protect the customer immediately.</t>
        </is>
      </c>
    </row>
    <row r="7" ht="32" customHeight="1">
      <c r="B7" s="16" t="inlineStr">
        <is>
          <t>D1  Team</t>
        </is>
      </c>
      <c r="C7" s="17" t="inlineStr">
        <is>
          <t>Form a cross-functional team with the knowledge, authority and time to solve the problem.</t>
        </is>
      </c>
    </row>
    <row r="8" ht="32" customHeight="1">
      <c r="B8" s="16" t="inlineStr">
        <is>
          <t>D2  Describe the Problem</t>
        </is>
      </c>
      <c r="C8" s="17" t="inlineStr">
        <is>
          <t>Quantify the problem using 5W2H (What / Where / When / Who / Why / How / How many) and an Is / Is-Not table.</t>
        </is>
      </c>
    </row>
    <row r="9" ht="32" customHeight="1">
      <c r="B9" s="16" t="inlineStr">
        <is>
          <t>D3  Interim Containment (ICA)</t>
        </is>
      </c>
      <c r="C9" s="17" t="inlineStr">
        <is>
          <t>Implement and verify containment actions to protect the customer while the permanent fix is developed.</t>
        </is>
      </c>
    </row>
    <row r="10" ht="32" customHeight="1">
      <c r="B10" s="16" t="inlineStr">
        <is>
          <t>D4  Root Cause Analysis</t>
        </is>
      </c>
      <c r="C10" s="17" t="inlineStr">
        <is>
          <t>Identify and verify the occurrence root cause, the escape / detection root cause, and the systemic root cause.</t>
        </is>
      </c>
    </row>
    <row r="11" ht="32" customHeight="1">
      <c r="B11" s="16" t="inlineStr">
        <is>
          <t>D5  Permanent Corrective Actions</t>
        </is>
      </c>
      <c r="C11" s="17" t="inlineStr">
        <is>
          <t>Select and verify PCAs that address all three root causes (D4). Confirm before implementation.</t>
        </is>
      </c>
    </row>
    <row r="12" ht="32" customHeight="1">
      <c r="B12" s="16" t="inlineStr">
        <is>
          <t>D6  Implement &amp; Validate PCA</t>
        </is>
      </c>
      <c r="C12" s="17" t="inlineStr">
        <is>
          <t>Implement the PCAs, confirm effectiveness with data (e.g. Cpk ≥ 1.67), and remove the ICA once validated.</t>
        </is>
      </c>
    </row>
    <row r="13" ht="32" customHeight="1">
      <c r="B13" s="16" t="inlineStr">
        <is>
          <t>D7  Prevent Recurrence</t>
        </is>
      </c>
      <c r="C13" s="17" t="inlineStr">
        <is>
          <t>Update PFMEA, Control Plan, Work Instructions, Standards, and Lessons Learned. Read across to similar products/processes.</t>
        </is>
      </c>
    </row>
    <row r="14" ht="32" customHeight="1">
      <c r="B14" s="16" t="inlineStr">
        <is>
          <t>D8  Recognise the Team</t>
        </is>
      </c>
      <c r="C14" s="17" t="inlineStr">
        <is>
          <t>Celebrate team success. Capture lessons learned. Close the 8D with Champion sign-off.</t>
        </is>
      </c>
    </row>
    <row r="16" ht="22" customHeight="1">
      <c r="B16" s="15" t="inlineStr">
        <is>
          <t>Input cells vs auto / formula cells</t>
        </is>
      </c>
    </row>
    <row r="17" ht="30" customHeight="1">
      <c r="B17" s="16" t="inlineStr">
        <is>
          <t>Input cells (white, unlocked)</t>
        </is>
      </c>
      <c r="C17" s="17" t="inlineStr">
        <is>
          <t>All white cells in the '8D Report', 'Root-cause tools', and 'Action tracker + Dashboard' sheets are for your input. They are unlocked so you can type directly. Dropdowns guide Status, Discipline, and document-type fields.</t>
        </is>
      </c>
    </row>
    <row r="18" ht="30" customHeight="1">
      <c r="B18" s="16" t="inlineStr">
        <is>
          <t>Auto / formula cells (locked)</t>
        </is>
      </c>
      <c r="C18" s="17" t="inlineStr">
        <is>
          <t>Dashboard KPI cells, chart helper tables, and the Completion % cell use live formulas and are locked. The dashboard updates the moment you change any tracker row.</t>
        </is>
      </c>
    </row>
    <row r="20" ht="22" customHeight="1">
      <c r="B20" s="15" t="inlineStr">
        <is>
          <t>Working tips</t>
        </is>
      </c>
    </row>
    <row r="21" ht="30" customHeight="1">
      <c r="B21" s="16" t="inlineStr">
        <is>
          <t>Dropdowns</t>
        </is>
      </c>
      <c r="C21" s="17" t="inlineStr">
        <is>
          <t>Status uses Open / In-progress / Done. Discipline uses D3 / D5 / D6 / D7. Verification fields use Yes / No / Pending. 'Document to update' in D7 uses FMEA / Control Plan / Work Instruction / Standard / Lessons Learned.</t>
        </is>
      </c>
    </row>
    <row r="22" ht="30" customHeight="1">
      <c r="B22" s="16" t="inlineStr">
        <is>
          <t>Date format</t>
        </is>
      </c>
      <c r="C22" s="17" t="inlineStr">
        <is>
          <t>Enter dates as yyyy-mm-dd (e.g. 2026-09-30). Date columns are pre-formatted.</t>
        </is>
      </c>
    </row>
    <row r="23" ht="30" customHeight="1">
      <c r="B23" s="16" t="inlineStr">
        <is>
          <t>Sheet protection</t>
        </is>
      </c>
      <c r="C23" s="17" t="inlineStr">
        <is>
          <t>Sheets are protected without a password. To edit the structure (add rows, change formulas), use Review ▸ Unprotect Sheet.</t>
        </is>
      </c>
    </row>
    <row r="24" ht="30" customHeight="1">
      <c r="B24" s="16" t="inlineStr">
        <is>
          <t>PFMEA link</t>
        </is>
      </c>
      <c r="C24" s="17" t="inlineStr">
        <is>
          <t>In D7, update your PFMEA, Control Plan and Work Instructions — see Qualiteh's Process FMEA template (process-fmea-template.xlsx).</t>
        </is>
      </c>
    </row>
    <row r="25" ht="30" customHeight="1">
      <c r="B25" s="16" t="inlineStr">
        <is>
          <t>AEI acceleration</t>
        </is>
      </c>
      <c r="C25" s="17" t="inlineStr">
        <is>
          <t>Qualiteh Sync (8D/A3) runs guided problem-solving with AEI — auto-drafts root causes, corrective actions and read-across. qualiteh.com</t>
        </is>
      </c>
    </row>
    <row r="27" ht="22" customHeight="1">
      <c r="A27" s="18" t="inlineStr">
        <is>
          <t>Qualiteh Academy  ·  qualiteh.com  ·  rankovic@qualiteh.com  ·  Structured per the Ford Global 8D / AIAG problem-solving methodology  ·  v1.0</t>
        </is>
      </c>
      <c r="B27" s="13" t="n"/>
      <c r="C27" s="13" t="n"/>
      <c r="D27" s="13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mergeCells count="6">
    <mergeCell ref="A1:D1"/>
    <mergeCell ref="B16:C16"/>
    <mergeCell ref="A27:D27"/>
    <mergeCell ref="B5:C5"/>
    <mergeCell ref="B20:C20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5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8" customWidth="1" min="2" max="2"/>
    <col width="44" customWidth="1" min="3" max="3"/>
    <col width="22" customWidth="1" min="4" max="4"/>
    <col width="44" customWidth="1" min="5" max="5"/>
  </cols>
  <sheetData>
    <row r="1" ht="52" customHeight="1">
      <c r="A1" s="12" t="inlineStr">
        <is>
          <t>8D Problem-Solving Report</t>
        </is>
      </c>
      <c r="B1" s="13" t="n"/>
      <c r="C1" s="13" t="n"/>
      <c r="D1" s="13" t="n"/>
      <c r="E1" s="13" t="n"/>
    </row>
    <row r="2" ht="18" customHeight="1">
      <c r="A2" s="14" t="inlineStr">
        <is>
          <t>Eight Disciplines — structured per the Ford Global 8D / AIAG problem-solving methodology</t>
        </is>
      </c>
      <c r="B2" s="13" t="n"/>
      <c r="C2" s="13" t="n"/>
      <c r="D2" s="13" t="n"/>
      <c r="E2" s="13" t="n"/>
    </row>
    <row r="3" ht="4" customHeight="1">
      <c r="A3" s="6" t="n"/>
      <c r="B3" s="6" t="n"/>
      <c r="C3" s="6" t="n"/>
      <c r="D3" s="6" t="n"/>
      <c r="E3" s="6" t="n"/>
    </row>
    <row r="4" ht="24" customHeight="1">
      <c r="B4" s="19" t="inlineStr">
        <is>
          <t xml:space="preserve">  Report Header</t>
        </is>
      </c>
    </row>
    <row r="5" ht="24" customHeight="1">
      <c r="B5" s="20" t="inlineStr">
        <is>
          <t>Report No.</t>
        </is>
      </c>
      <c r="C5" s="21" t="inlineStr">
        <is>
          <t>8D-2026-001</t>
        </is>
      </c>
      <c r="D5" s="20" t="inlineStr">
        <is>
          <t>Part / Process</t>
        </is>
      </c>
      <c r="E5" s="21" t="inlineStr">
        <is>
          <t>Connector type A (12-pin, grey) — OP-70 crimp</t>
        </is>
      </c>
    </row>
    <row r="6" ht="30" customHeight="1">
      <c r="B6" s="20" t="inlineStr">
        <is>
          <t>Customer (generic)</t>
        </is>
      </c>
      <c r="C6" s="21" t="inlineStr">
        <is>
          <t>Major OEM — Western Europe</t>
        </is>
      </c>
      <c r="D6" s="20" t="inlineStr">
        <is>
          <t>Defect / Symptom</t>
        </is>
      </c>
      <c r="E6" s="21" t="inlineStr">
        <is>
          <t>Intermittent electrical open — continuity failure at field return</t>
        </is>
      </c>
    </row>
    <row r="7" ht="24" customHeight="1">
      <c r="B7" s="20" t="inlineStr">
        <is>
          <t>Date opened</t>
        </is>
      </c>
      <c r="C7" s="21" t="inlineStr">
        <is>
          <t>2026-01-20</t>
        </is>
      </c>
      <c r="D7" s="20" t="inlineStr">
        <is>
          <t>Target close date</t>
        </is>
      </c>
      <c r="E7" s="21" t="inlineStr">
        <is>
          <t>2026-06-30</t>
        </is>
      </c>
    </row>
    <row r="8" ht="24" customHeight="1">
      <c r="B8" s="20" t="inlineStr">
        <is>
          <t>Current status</t>
        </is>
      </c>
      <c r="C8" s="21" t="inlineStr">
        <is>
          <t>In progress — D7 prevention &amp; 60-day monitoring open</t>
        </is>
      </c>
      <c r="D8" s="22" t="n"/>
      <c r="E8" s="23" t="n"/>
    </row>
    <row r="9" ht="8" customHeight="1"/>
    <row r="10" ht="24" customHeight="1">
      <c r="B10" s="19" t="inlineStr">
        <is>
          <t>D0  Plan / Prepare — Symptom Statement &amp; Emergency Response</t>
        </is>
      </c>
    </row>
    <row r="11" ht="60" customHeight="1">
      <c r="B11" s="20" t="inlineStr">
        <is>
          <t>Symptom statement</t>
        </is>
      </c>
      <c r="C11" s="21" t="inlineStr">
        <is>
          <t>Intermittent loss of electrical continuity in connector type A (12-pin, grey) returned from field. Customer sorting line flagged 0.8% in-plant rate. ERA: 100% containment sort at customer ship-dock + 100% sort at Qualiteh dock.</t>
        </is>
      </c>
    </row>
    <row r="12" ht="50" customHeight="1">
      <c r="B12" s="20" t="inlineStr">
        <is>
          <t>Emergency Response Action (ERA)</t>
        </is>
      </c>
      <c r="C12" s="21" t="inlineStr">
        <is>
          <t>100% electrical continuity test at customer sorting line; 100% test at Qualiteh outgoing dock. Suspect stock quarantined (Lot 2026-01-A, Qty 3 400 pcs).</t>
        </is>
      </c>
    </row>
    <row r="13" ht="24" customHeight="1">
      <c r="B13" s="20" t="inlineStr">
        <is>
          <t>ERA verified?</t>
        </is>
      </c>
      <c r="C13" s="21" t="inlineStr">
        <is>
          <t>Yes</t>
        </is>
      </c>
    </row>
    <row r="14" ht="8" customHeight="1"/>
    <row r="15" ht="24" customHeight="1">
      <c r="B15" s="19" t="inlineStr">
        <is>
          <t>D1  Team — Champion, Leader &amp; Members</t>
        </is>
      </c>
    </row>
    <row r="16" ht="24" customHeight="1">
      <c r="B16" s="20" t="inlineStr">
        <is>
          <t>Champion</t>
        </is>
      </c>
      <c r="C16" s="21" t="inlineStr">
        <is>
          <t>Plant Quality Manager</t>
        </is>
      </c>
      <c r="D16" s="20" t="inlineStr">
        <is>
          <t>Team Leader</t>
        </is>
      </c>
      <c r="E16" s="21" t="inlineStr">
        <is>
          <t>Quality Engineer (Weber, J.)</t>
        </is>
      </c>
    </row>
    <row r="17" ht="22" customHeight="1">
      <c r="B17" s="20" t="inlineStr">
        <is>
          <t>Team member</t>
        </is>
      </c>
      <c r="C17" s="21" t="inlineStr">
        <is>
          <t>Process Engineer (Kern, T.)</t>
        </is>
      </c>
      <c r="D17" s="20" t="inlineStr">
        <is>
          <t>Function</t>
        </is>
      </c>
      <c r="E17" s="21" t="inlineStr">
        <is>
          <t>Process Engineering</t>
        </is>
      </c>
    </row>
    <row r="18" ht="22" customHeight="1">
      <c r="B18" s="20" t="inlineStr">
        <is>
          <t>Team member</t>
        </is>
      </c>
      <c r="C18" s="21" t="inlineStr">
        <is>
          <t>Maintenance Technician (Fuchs, R.)</t>
        </is>
      </c>
      <c r="D18" s="20" t="inlineStr">
        <is>
          <t>Function</t>
        </is>
      </c>
      <c r="E18" s="21" t="inlineStr">
        <is>
          <t>Maintenance</t>
        </is>
      </c>
    </row>
    <row r="19" ht="22" customHeight="1">
      <c r="B19" s="20" t="inlineStr">
        <is>
          <t>Team member</t>
        </is>
      </c>
      <c r="C19" s="21" t="inlineStr">
        <is>
          <t>Production Supervisor (Bauer, S.)</t>
        </is>
      </c>
      <c r="D19" s="20" t="inlineStr">
        <is>
          <t>Function</t>
        </is>
      </c>
      <c r="E19" s="21" t="inlineStr">
        <is>
          <t>Production</t>
        </is>
      </c>
    </row>
    <row r="20" ht="22" customHeight="1">
      <c r="B20" s="20" t="inlineStr">
        <is>
          <t>Team member</t>
        </is>
      </c>
      <c r="C20" s="21" t="inlineStr">
        <is>
          <t>Supplier Quality Engineer (Woll, P.)</t>
        </is>
      </c>
      <c r="D20" s="20" t="inlineStr">
        <is>
          <t>Function</t>
        </is>
      </c>
      <c r="E20" s="21" t="inlineStr">
        <is>
          <t>Supplier Quality</t>
        </is>
      </c>
    </row>
    <row r="21" ht="8" customHeight="1"/>
    <row r="22" ht="24" customHeight="1">
      <c r="B22" s="19" t="inlineStr">
        <is>
          <t>D2  Describe the Problem — 5W2H</t>
        </is>
      </c>
    </row>
    <row r="23" ht="20" customHeight="1">
      <c r="B23" s="24" t="inlineStr">
        <is>
          <t>Dimension</t>
        </is>
      </c>
      <c r="C23" s="24" t="inlineStr">
        <is>
          <t>Description</t>
        </is>
      </c>
    </row>
    <row r="24" ht="36" customHeight="1">
      <c r="B24" s="20" t="inlineStr">
        <is>
          <t>What</t>
        </is>
      </c>
      <c r="C24" s="21" t="inlineStr">
        <is>
          <t>Loss of electrical continuity on connector type A (12-pin). Open-circuit detected at EOL tester.</t>
        </is>
      </c>
      <c r="D24" s="22" t="n"/>
      <c r="E24" s="23" t="n"/>
    </row>
    <row r="25" ht="36" customHeight="1">
      <c r="B25" s="20" t="inlineStr">
        <is>
          <t>Where</t>
        </is>
      </c>
      <c r="C25" s="21" t="inlineStr">
        <is>
          <t>Line 2, Station OP-70 (EOL test), Shift C (night). Connector type A only.</t>
        </is>
      </c>
      <c r="D25" s="22" t="n"/>
      <c r="E25" s="23" t="n"/>
    </row>
    <row r="26" ht="36" customHeight="1">
      <c r="B26" s="20" t="inlineStr">
        <is>
          <t>When</t>
        </is>
      </c>
      <c r="C26" s="21" t="inlineStr">
        <is>
          <t>First detected 2026-01-15. Elevated rate over 3 consecutive nights. Not observed on day shift.</t>
        </is>
      </c>
      <c r="D26" s="22" t="n"/>
      <c r="E26" s="23" t="n"/>
    </row>
    <row r="27" ht="36" customHeight="1">
      <c r="B27" s="20" t="inlineStr">
        <is>
          <t>Who</t>
        </is>
      </c>
      <c r="C27" s="21" t="inlineStr">
        <is>
          <t>Assembly operators on Shift C. No specific individual pattern; machine-linked.</t>
        </is>
      </c>
      <c r="D27" s="22" t="n"/>
      <c r="E27" s="23" t="n"/>
    </row>
    <row r="28" ht="36" customHeight="1">
      <c r="B28" s="20" t="inlineStr">
        <is>
          <t>Why</t>
        </is>
      </c>
      <c r="C28" s="21" t="inlineStr">
        <is>
          <t>Crimp applicator wear causing crimp height to drift above upper tolerance.</t>
        </is>
      </c>
      <c r="D28" s="22" t="n"/>
      <c r="E28" s="23" t="n"/>
    </row>
    <row r="29" ht="36" customHeight="1">
      <c r="B29" s="20" t="inlineStr">
        <is>
          <t>How</t>
        </is>
      </c>
      <c r="C29" s="21" t="inlineStr">
        <is>
          <t>Crimp height drifts → reduced contact area → intermittent open circuit under vibration.</t>
        </is>
      </c>
      <c r="D29" s="22" t="n"/>
      <c r="E29" s="23" t="n"/>
    </row>
    <row r="30" ht="36" customHeight="1">
      <c r="B30" s="20" t="inlineStr">
        <is>
          <t>How many</t>
        </is>
      </c>
      <c r="C30" s="21" t="inlineStr">
        <is>
          <t>0.8% of shipped connectors (27 of 3 400 pcs, Lot 2026-07-A). 0% on other connector types.</t>
        </is>
      </c>
      <c r="D30" s="22" t="n"/>
      <c r="E30" s="23" t="n"/>
    </row>
    <row r="31" ht="8" customHeight="1"/>
    <row r="32" ht="20" customHeight="1">
      <c r="B32" s="25" t="inlineStr">
        <is>
          <t>Is / Is-Not Analysis</t>
        </is>
      </c>
    </row>
    <row r="33" ht="20" customHeight="1">
      <c r="B33" s="24" t="inlineStr">
        <is>
          <t>Dimension</t>
        </is>
      </c>
      <c r="C33" s="24" t="inlineStr">
        <is>
          <t>Is</t>
        </is>
      </c>
      <c r="D33" s="24" t="inlineStr">
        <is>
          <t>Is-Not</t>
        </is>
      </c>
      <c r="E33" s="24" t="inlineStr">
        <is>
          <t>Distinction / Change</t>
        </is>
      </c>
    </row>
    <row r="34" ht="40" customHeight="1">
      <c r="B34" s="26" t="inlineStr">
        <is>
          <t>What / Object</t>
        </is>
      </c>
      <c r="C34" s="26" t="inlineStr">
        <is>
          <t>Connector type A (12-pin, grey)</t>
        </is>
      </c>
      <c r="D34" s="26" t="inlineStr">
        <is>
          <t>Connector type B, C or any other</t>
        </is>
      </c>
      <c r="E34" s="26" t="inlineStr">
        <is>
          <t>Only type A uses the affected crimp applicator tool #7.</t>
        </is>
      </c>
    </row>
    <row r="35" ht="40" customHeight="1">
      <c r="B35" s="27" t="inlineStr">
        <is>
          <t>Where</t>
        </is>
      </c>
      <c r="C35" s="27" t="inlineStr">
        <is>
          <t>Line 2, OP-70, Applicator #7</t>
        </is>
      </c>
      <c r="D35" s="27" t="inlineStr">
        <is>
          <t>Line 1 (Applicator #3), Line 3 (Applicator #9)</t>
        </is>
      </c>
      <c r="E35" s="27" t="inlineStr">
        <is>
          <t>Tool #7 last PMed 2025-12-01 — 400k cycles ago; PM interval is 350k.</t>
        </is>
      </c>
    </row>
    <row r="36" ht="40" customHeight="1">
      <c r="B36" s="26" t="inlineStr">
        <is>
          <t>When</t>
        </is>
      </c>
      <c r="C36" s="26" t="inlineStr">
        <is>
          <t>Night shift (Shift C) 2026-01-12 → 2026-01-15</t>
        </is>
      </c>
      <c r="D36" s="26" t="inlineStr">
        <is>
          <t>Day/afternoon shifts; prior to 2026-01-12</t>
        </is>
      </c>
      <c r="E36" s="26" t="inlineStr">
        <is>
          <t>Crimp-height Cpk records show capability decline starting night of 2026-01-12.</t>
        </is>
      </c>
    </row>
    <row r="37" ht="40" customHeight="1">
      <c r="B37" s="27" t="inlineStr">
        <is>
          <t>Extent</t>
        </is>
      </c>
      <c r="C37" s="27" t="inlineStr">
        <is>
          <t>0.8% affected (27 / 3 400 pcs)</t>
        </is>
      </c>
      <c r="D37" s="27" t="inlineStr">
        <is>
          <t>Remaining 99.2% test OK</t>
        </is>
      </c>
      <c r="E37" s="27" t="inlineStr">
        <is>
          <t>Failures cluster in last 3 hours of Shift C (applicator most worn).</t>
        </is>
      </c>
    </row>
    <row r="38" ht="8" customHeight="1"/>
    <row r="39" ht="24" customHeight="1">
      <c r="B39" s="19" t="inlineStr">
        <is>
          <t>D3  Interim Containment Actions (ICA)</t>
        </is>
      </c>
    </row>
    <row r="40" ht="20" customHeight="1">
      <c r="B40" s="24" t="inlineStr">
        <is>
          <t>Action</t>
        </is>
      </c>
      <c r="C40" s="24" t="inlineStr">
        <is>
          <t>Owner</t>
        </is>
      </c>
      <c r="D40" s="24" t="inlineStr">
        <is>
          <t>Date</t>
        </is>
      </c>
      <c r="E40" s="24" t="inlineStr">
        <is>
          <t>% effective</t>
        </is>
      </c>
    </row>
    <row r="41" ht="36" customHeight="1">
      <c r="B41" s="26" t="inlineStr">
        <is>
          <t>100% electrical continuity sort of all Lot 2026-01-A stock at customer dock — segregate NOK units.</t>
        </is>
      </c>
      <c r="C41" s="26" t="inlineStr">
        <is>
          <t>Quality Engineer (Weber, J.)</t>
        </is>
      </c>
      <c r="D41" s="28" t="n">
        <v>46043</v>
      </c>
      <c r="E41" s="26" t="inlineStr">
        <is>
          <t>100</t>
        </is>
      </c>
    </row>
    <row r="42" ht="36" customHeight="1">
      <c r="B42" s="27" t="inlineStr">
        <is>
          <t>100% crimp-height check on Tool #7 output (go/no-go gauge per dwg) at OP-70 — hold all suspect connectors.</t>
        </is>
      </c>
      <c r="C42" s="27" t="inlineStr">
        <is>
          <t>Process Engineer (Kern, T.)</t>
        </is>
      </c>
      <c r="D42" s="29" t="n">
        <v>46043</v>
      </c>
      <c r="E42" s="27" t="inlineStr">
        <is>
          <t>100</t>
        </is>
      </c>
    </row>
    <row r="43" ht="36" customHeight="1">
      <c r="B43" s="26" t="inlineStr">
        <is>
          <t>Replace crimp applicator Tool #7 with standby unit pending root-cause confirmation.</t>
        </is>
      </c>
      <c r="C43" s="26" t="inlineStr">
        <is>
          <t>Maintenance (Fuchs, R.)</t>
        </is>
      </c>
      <c r="D43" s="28" t="n">
        <v>46044</v>
      </c>
      <c r="E43" s="26" t="inlineStr">
        <is>
          <t>100</t>
        </is>
      </c>
    </row>
    <row r="44" ht="30" customHeight="1">
      <c r="B44" s="30" t="n"/>
      <c r="C44" s="30" t="n"/>
      <c r="D44" s="30" t="n"/>
      <c r="E44" s="30" t="n"/>
    </row>
    <row r="45" ht="30" customHeight="1">
      <c r="B45" s="31" t="n"/>
      <c r="C45" s="31" t="n"/>
      <c r="D45" s="31" t="n"/>
      <c r="E45" s="31" t="n"/>
    </row>
    <row r="46" ht="8" customHeight="1"/>
    <row r="47" ht="24" customHeight="1">
      <c r="B47" s="19" t="inlineStr">
        <is>
          <t>D4  Root Cause Analysis</t>
        </is>
      </c>
    </row>
    <row r="48" ht="52" customHeight="1">
      <c r="B48" s="20" t="inlineStr">
        <is>
          <t>Occurrence root cause (why did it happen?)</t>
        </is>
      </c>
      <c r="C48" s="21" t="inlineStr">
        <is>
          <t>Crimp applicator Tool #7 worn beyond PM interval (actual cycles: 400k; PM interval: 350k). Worn tooling shifts crimp height above upper specification, reducing contact area.</t>
        </is>
      </c>
    </row>
    <row r="49" ht="52" customHeight="1">
      <c r="B49" s="20" t="inlineStr">
        <is>
          <t>Escape / Detection root cause (why wasn't it detected?)</t>
        </is>
      </c>
      <c r="C49" s="21" t="inlineStr">
        <is>
          <t>End-of-line continuity test at OP-70 relies on static load; intermittent opens under vibration not detected. Test spec did not require vibration-induced continuity check for connector type A.</t>
        </is>
      </c>
    </row>
    <row r="50" ht="52" customHeight="1">
      <c r="B50" s="20" t="inlineStr">
        <is>
          <t>Systemic root cause (why did the system allow it?)</t>
        </is>
      </c>
      <c r="C50" s="21" t="inlineStr">
        <is>
          <t>No Cpk monitoring on crimp height for connector type A. PM interval tracking was manual (spreadsheet) with no automated alert at 350k cycles. No escalation trigger when Cpk trends below 1.33.</t>
        </is>
      </c>
    </row>
    <row r="51" ht="20" customHeight="1">
      <c r="B51" s="32" t="inlineStr">
        <is>
          <t>→ Use the 'Root-cause tools' sheet for guided 5-Why ladders (occurrence + escape) and Ishikawa / Fishbone 6M.</t>
        </is>
      </c>
    </row>
    <row r="52" ht="8" customHeight="1"/>
    <row r="53" ht="24" customHeight="1">
      <c r="B53" s="19" t="inlineStr">
        <is>
          <t>D5  Permanent Corrective Actions (PCA) — Chosen</t>
        </is>
      </c>
    </row>
    <row r="54" ht="22" customHeight="1">
      <c r="B54" s="24" t="inlineStr">
        <is>
          <t>PCA description</t>
        </is>
      </c>
      <c r="C54" s="24" t="inlineStr">
        <is>
          <t>Owner</t>
        </is>
      </c>
      <c r="D54" s="24" t="inlineStr">
        <is>
          <t>Verified before impl.?</t>
        </is>
      </c>
      <c r="E54" s="24" t="inlineStr">
        <is>
          <t>Target date</t>
        </is>
      </c>
    </row>
    <row r="55" ht="40" customHeight="1">
      <c r="B55" s="26" t="inlineStr">
        <is>
          <t>Replace crimp applicator Tool #7 and reset PM interval to 300k cycles. Update PM work instruction.</t>
        </is>
      </c>
      <c r="C55" s="26" t="inlineStr">
        <is>
          <t>Maintenance (Fuchs, R.)</t>
        </is>
      </c>
      <c r="D55" s="26" t="inlineStr">
        <is>
          <t>Yes</t>
        </is>
      </c>
      <c r="E55" s="28" t="n">
        <v>46068</v>
      </c>
    </row>
    <row r="56" ht="40" customHeight="1">
      <c r="B56" s="27" t="inlineStr">
        <is>
          <t>Implement SPC on crimp height at OP-70 for connector type A (Xbar-R chart, 5 pcs every 2 hrs). Alert at Cpk &lt; 1.33.</t>
        </is>
      </c>
      <c r="C56" s="27" t="inlineStr">
        <is>
          <t>Process Engineer (Kern, T.)</t>
        </is>
      </c>
      <c r="D56" s="27" t="inlineStr">
        <is>
          <t>Yes</t>
        </is>
      </c>
      <c r="E56" s="29" t="n">
        <v>46082</v>
      </c>
    </row>
    <row r="57" ht="40" customHeight="1">
      <c r="B57" s="26" t="inlineStr">
        <is>
          <t>Add poka-yoke: digital crimp-height measurement at OP-70 with automatic NOK lock-out (spec ±0.05 mm).</t>
        </is>
      </c>
      <c r="C57" s="26" t="inlineStr">
        <is>
          <t>Process Engineer (Kern, T.)</t>
        </is>
      </c>
      <c r="D57" s="26" t="inlineStr">
        <is>
          <t>Yes</t>
        </is>
      </c>
      <c r="E57" s="28" t="n">
        <v>46112</v>
      </c>
    </row>
    <row r="58" ht="30" customHeight="1">
      <c r="B58" s="30" t="n"/>
      <c r="C58" s="30" t="n"/>
      <c r="D58" s="30" t="n"/>
      <c r="E58" s="30" t="n"/>
    </row>
    <row r="59" ht="30" customHeight="1">
      <c r="B59" s="31" t="n"/>
      <c r="C59" s="31" t="n"/>
      <c r="D59" s="31" t="n"/>
      <c r="E59" s="31" t="n"/>
    </row>
    <row r="60" ht="8" customHeight="1"/>
    <row r="61" ht="24" customHeight="1">
      <c r="B61" s="19" t="inlineStr">
        <is>
          <t>D6  Implement &amp; Validate PCA</t>
        </is>
      </c>
    </row>
    <row r="62" ht="22" customHeight="1">
      <c r="B62" s="24" t="inlineStr">
        <is>
          <t>Action implemented</t>
        </is>
      </c>
      <c r="C62" s="24" t="inlineStr">
        <is>
          <t>Owner</t>
        </is>
      </c>
      <c r="D62" s="24" t="inlineStr">
        <is>
          <t>Effectiveness confirmed?</t>
        </is>
      </c>
      <c r="E62" s="24" t="inlineStr">
        <is>
          <t>Date</t>
        </is>
      </c>
    </row>
    <row r="63" ht="38" customHeight="1">
      <c r="B63" s="26" t="inlineStr">
        <is>
          <t>New Tool #7 installed. PM interval updated in CMMS to 300k cycles with automated alert.</t>
        </is>
      </c>
      <c r="C63" s="26" t="inlineStr">
        <is>
          <t>Maintenance (Fuchs, R.)</t>
        </is>
      </c>
      <c r="D63" s="26" t="inlineStr">
        <is>
          <t>Yes</t>
        </is>
      </c>
      <c r="E63" s="28" t="n">
        <v>46071</v>
      </c>
    </row>
    <row r="64" ht="38" customHeight="1">
      <c r="B64" s="27" t="inlineStr">
        <is>
          <t>SPC chart live on Line 2 OP-70. Baseline Cpk = 1.74 on 300 consecutive connectors.</t>
        </is>
      </c>
      <c r="C64" s="27" t="inlineStr">
        <is>
          <t>Process Engineer (Kern, T.)</t>
        </is>
      </c>
      <c r="D64" s="27" t="inlineStr">
        <is>
          <t>Yes</t>
        </is>
      </c>
      <c r="E64" s="29" t="n">
        <v>46086</v>
      </c>
    </row>
    <row r="65" ht="38" customHeight="1">
      <c r="B65" s="26" t="inlineStr">
        <is>
          <t>Digital crimp-height gauge with NOK lockout installed. 500-pc capability study: Cpk = 1.82.</t>
        </is>
      </c>
      <c r="C65" s="26" t="inlineStr">
        <is>
          <t>Process Engineer (Kern, T.)</t>
        </is>
      </c>
      <c r="D65" s="26" t="inlineStr">
        <is>
          <t>Yes</t>
        </is>
      </c>
      <c r="E65" s="28" t="n">
        <v>46124</v>
      </c>
    </row>
    <row r="66" ht="18" customHeight="1">
      <c r="B66" s="33" t="inlineStr">
        <is>
          <t>→ Remove ICA (D3) once PCA effectiveness is confirmed. Update PFMEA and Control Plan (D7).</t>
        </is>
      </c>
    </row>
    <row r="67" ht="30" customHeight="1">
      <c r="B67" s="30" t="n"/>
      <c r="C67" s="30" t="n"/>
      <c r="D67" s="30" t="n"/>
      <c r="E67" s="30" t="n"/>
    </row>
    <row r="68" ht="30" customHeight="1">
      <c r="B68" s="31" t="n"/>
      <c r="C68" s="31" t="n"/>
      <c r="D68" s="31" t="n"/>
      <c r="E68" s="31" t="n"/>
    </row>
    <row r="69" ht="8" customHeight="1"/>
    <row r="70" ht="24" customHeight="1">
      <c r="B70" s="19" t="inlineStr">
        <is>
          <t>D7  Prevent Recurrence — Systemic Actions</t>
        </is>
      </c>
    </row>
    <row r="71" ht="22" customHeight="1">
      <c r="B71" s="24" t="inlineStr">
        <is>
          <t>Systemic preventive action</t>
        </is>
      </c>
      <c r="C71" s="24" t="inlineStr">
        <is>
          <t>Owner</t>
        </is>
      </c>
      <c r="D71" s="24" t="inlineStr">
        <is>
          <t>Document to update</t>
        </is>
      </c>
      <c r="E71" s="24" t="inlineStr">
        <is>
          <t>Date</t>
        </is>
      </c>
    </row>
    <row r="72" ht="38" customHeight="1">
      <c r="B72" s="26" t="inlineStr">
        <is>
          <t>Update PFMEA: revise detection rating for crimp-height drift to reflect new SPC + poka-yoke controls.</t>
        </is>
      </c>
      <c r="C72" s="26" t="inlineStr">
        <is>
          <t>Quality Engineer (Weber, J.)</t>
        </is>
      </c>
      <c r="D72" s="26" t="inlineStr">
        <is>
          <t>FMEA</t>
        </is>
      </c>
      <c r="E72" s="28" t="n">
        <v>46132</v>
      </c>
    </row>
    <row r="73" ht="38" customHeight="1">
      <c r="B73" s="27" t="inlineStr">
        <is>
          <t>Add crimp height (Xbar-R at 300k cycles) to Control Plan for connector type A Line 2.</t>
        </is>
      </c>
      <c r="C73" s="27" t="inlineStr">
        <is>
          <t>Quality Engineer (Weber, J.)</t>
        </is>
      </c>
      <c r="D73" s="27" t="inlineStr">
        <is>
          <t>Control Plan</t>
        </is>
      </c>
      <c r="E73" s="29" t="n">
        <v>46132</v>
      </c>
    </row>
    <row r="74" ht="38" customHeight="1">
      <c r="B74" s="26" t="inlineStr">
        <is>
          <t>Update Work Instruction WI-OP70-004: document crimp-height gauge procedure and PM trigger.</t>
        </is>
      </c>
      <c r="C74" s="26" t="inlineStr">
        <is>
          <t>Process Engineer (Kern, T.)</t>
        </is>
      </c>
      <c r="D74" s="26" t="inlineStr">
        <is>
          <t>Work Instruction</t>
        </is>
      </c>
      <c r="E74" s="28" t="n">
        <v>46147</v>
      </c>
    </row>
    <row r="75" ht="38" customHeight="1">
      <c r="B75" s="27" t="inlineStr">
        <is>
          <t>Read-across: audit crimp-height PM status on Lines 1 and 3 (Applicators #3, #9). Update PM schedule.</t>
        </is>
      </c>
      <c r="C75" s="27" t="inlineStr">
        <is>
          <t>Supplier Quality Eng. (Woll, P.)</t>
        </is>
      </c>
      <c r="D75" s="27" t="inlineStr">
        <is>
          <t>Lessons Learned</t>
        </is>
      </c>
      <c r="E75" s="29" t="n">
        <v>46162</v>
      </c>
    </row>
    <row r="76" ht="30" customHeight="1">
      <c r="B76" s="30" t="n"/>
      <c r="C76" s="30" t="n"/>
      <c r="D76" s="30" t="n"/>
      <c r="E76" s="30" t="n"/>
    </row>
    <row r="77" ht="30" customHeight="1">
      <c r="B77" s="31" t="n"/>
      <c r="C77" s="31" t="n"/>
      <c r="D77" s="31" t="n"/>
      <c r="E77" s="31" t="n"/>
    </row>
    <row r="78" ht="8" customHeight="1"/>
    <row r="79" ht="24" customHeight="1">
      <c r="B79" s="19" t="inlineStr">
        <is>
          <t>D8  Recognise the Team &amp; Close the 8D</t>
        </is>
      </c>
    </row>
    <row r="80" ht="72" customHeight="1">
      <c r="B80" s="20" t="inlineStr">
        <is>
          <t>Closure statement</t>
        </is>
      </c>
      <c r="C80" s="21" t="inlineStr">
        <is>
          <t>Closure pending. Root cause (crimp applicator wear) confirmed and eliminated; containment verified 100% effective (0 field escapes post-ERA); PCA effectiveness confirmed (Cpk ≥ 1.67 on 500-pc study); PFMEA and Control Plan updated. Remaining before sign-off: complete D7 prevention (WI update + read-across to Lines 1 &amp; 3) and the 60-day zero-recurrence monitoring window.</t>
        </is>
      </c>
    </row>
    <row r="81" ht="48" customHeight="1">
      <c r="B81" s="20" t="inlineStr">
        <is>
          <t>Team recognition</t>
        </is>
      </c>
      <c r="C81" s="21" t="inlineStr">
        <is>
          <t>The 8D team is recognised for rapid response, thorough root-cause investigation, and disciplined verification. Special acknowledgement to Process Engineering for the digital crimp-height solution delivered ahead of schedule. Final recognition on closure.</t>
        </is>
      </c>
    </row>
    <row r="82" ht="28" customHeight="1">
      <c r="B82" s="20" t="inlineStr">
        <is>
          <t>Champion sign-off</t>
        </is>
      </c>
      <c r="C82" s="21" t="inlineStr">
        <is>
          <t>Pending — sign-off on completion of D7 prevention + 60-day monitoring</t>
        </is>
      </c>
      <c r="D82" s="20" t="inlineStr">
        <is>
          <t>Closure date</t>
        </is>
      </c>
      <c r="E82" s="21" t="inlineStr">
        <is>
          <t>Pending (target 2026-06-30)</t>
        </is>
      </c>
    </row>
    <row r="83" ht="8" customHeight="1"/>
    <row r="85" ht="22" customHeight="1">
      <c r="A85" s="18" t="inlineStr">
        <is>
          <t>Qualiteh Academy  ·  qualiteh.com  ·  rankovic@qualiteh.com  ·  Structured per the Ford Global 8D / AIAG problem-solving methodology  ·  v1.0</t>
        </is>
      </c>
      <c r="B85" s="13" t="n"/>
      <c r="C85" s="13" t="n"/>
      <c r="D85" s="13" t="n"/>
      <c r="E85" s="13" t="n"/>
    </row>
  </sheetData>
  <sheetProtection selectLockedCells="0" selectUnlockedCells="0" sheet="1" objects="0" insertRows="1" insertHyperlinks="1" autoFilter="0" scenarios="0" formatColumns="0" deleteColumns="1" insertColumns="1" pivotTables="1" deleteRows="1" formatCells="0" formatRows="0" sort="0"/>
  <mergeCells count="32">
    <mergeCell ref="C50:E50"/>
    <mergeCell ref="C80:E80"/>
    <mergeCell ref="B15:E15"/>
    <mergeCell ref="A1:E1"/>
    <mergeCell ref="B51:E51"/>
    <mergeCell ref="C12:E12"/>
    <mergeCell ref="B32:E32"/>
    <mergeCell ref="B79:E79"/>
    <mergeCell ref="C11:E11"/>
    <mergeCell ref="C27:E27"/>
    <mergeCell ref="B4:E4"/>
    <mergeCell ref="C8:E8"/>
    <mergeCell ref="C48:E48"/>
    <mergeCell ref="B47:E47"/>
    <mergeCell ref="B22:E22"/>
    <mergeCell ref="B66:E66"/>
    <mergeCell ref="C81:E81"/>
    <mergeCell ref="C28:E28"/>
    <mergeCell ref="C13:E13"/>
    <mergeCell ref="A2:E2"/>
    <mergeCell ref="B70:E70"/>
    <mergeCell ref="C49:E49"/>
    <mergeCell ref="B39:E39"/>
    <mergeCell ref="A85:E85"/>
    <mergeCell ref="C30:E30"/>
    <mergeCell ref="C24:E24"/>
    <mergeCell ref="B61:E61"/>
    <mergeCell ref="B53:E53"/>
    <mergeCell ref="C26:E26"/>
    <mergeCell ref="C29:E29"/>
    <mergeCell ref="B10:E10"/>
    <mergeCell ref="C25:E25"/>
  </mergeCells>
  <dataValidations count="4">
    <dataValidation sqref="C13" showDropDown="0" showInputMessage="0" showErrorMessage="1" allowBlank="1" errorTitle="Invalid value" error="Select Yes, No or Pending." type="list">
      <formula1>"Yes,No,Pending"</formula1>
    </dataValidation>
    <dataValidation sqref="D55 D56 D57" showDropDown="0" showInputMessage="0" showErrorMessage="1" allowBlank="1" type="list">
      <formula1>"Yes,No,Pending"</formula1>
    </dataValidation>
    <dataValidation sqref="D63 D64 D65" showDropDown="0" showInputMessage="0" showErrorMessage="1" allowBlank="1" type="list">
      <formula1>"Yes,No,Pending"</formula1>
    </dataValidation>
    <dataValidation sqref="D72 D73 D74 D75" showDropDown="0" showInputMessage="0" showErrorMessage="1" allowBlank="1" errorTitle="Invalid value" error="Select a document type." type="list">
      <formula1>"FMEA,Control Plan,Work Instruction,Standard,Lessons Learned"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4" customWidth="1" min="2" max="2"/>
    <col width="54" customWidth="1" min="3" max="3"/>
    <col width="24" customWidth="1" min="4" max="4"/>
    <col width="54" customWidth="1" min="5" max="5"/>
  </cols>
  <sheetData>
    <row r="1" ht="52" customHeight="1">
      <c r="A1" s="12" t="inlineStr">
        <is>
          <t>Root-cause tools</t>
        </is>
      </c>
      <c r="B1" s="13" t="n"/>
      <c r="C1" s="13" t="n"/>
      <c r="D1" s="13" t="n"/>
      <c r="E1" s="13" t="n"/>
    </row>
    <row r="2" ht="18" customHeight="1">
      <c r="A2" s="14" t="inlineStr">
        <is>
          <t>5-Why ladders (Occurrence &amp; Escape) and Ishikawa / Fishbone 6M</t>
        </is>
      </c>
      <c r="B2" s="13" t="n"/>
      <c r="C2" s="13" t="n"/>
      <c r="D2" s="13" t="n"/>
      <c r="E2" s="13" t="n"/>
    </row>
    <row r="3" ht="4" customHeight="1">
      <c r="A3" s="6" t="n"/>
      <c r="B3" s="6" t="n"/>
      <c r="C3" s="6" t="n"/>
      <c r="D3" s="6" t="n"/>
      <c r="E3" s="6" t="n"/>
    </row>
    <row r="4" ht="22" customHeight="1">
      <c r="B4" s="19" t="inlineStr">
        <is>
          <t>5-Why — Occurrence Root Cause</t>
        </is>
      </c>
    </row>
    <row r="5" ht="20" customHeight="1">
      <c r="B5" s="34" t="inlineStr">
        <is>
          <t>Occurrence 5-Why — Problem statement (from D4):</t>
        </is>
      </c>
    </row>
    <row r="6" ht="42" customHeight="1">
      <c r="B6" s="21" t="inlineStr">
        <is>
          <t>Crimp height on connector type A drifts above upper specification on Line 2 OP-70 during night shift (Shift C).</t>
        </is>
      </c>
    </row>
    <row r="7" ht="36" customHeight="1">
      <c r="B7" s="35" t="inlineStr">
        <is>
          <t>Why 1</t>
        </is>
      </c>
      <c r="C7" s="21" t="inlineStr">
        <is>
          <t>End-of-shift crimp quality monitoring showed Cpk trending toward 1.33 — but no alert fired.</t>
        </is>
      </c>
      <c r="D7" s="22" t="n"/>
      <c r="E7" s="23" t="n"/>
    </row>
    <row r="8" ht="36" customHeight="1">
      <c r="B8" s="20" t="inlineStr">
        <is>
          <t>Why 2</t>
        </is>
      </c>
      <c r="C8" s="36" t="inlineStr">
        <is>
          <t>Cpk monitoring was tracking, but no automated escalation at the control limit.</t>
        </is>
      </c>
      <c r="D8" s="22" t="n"/>
      <c r="E8" s="23" t="n"/>
    </row>
    <row r="9" ht="36" customHeight="1">
      <c r="B9" s="35" t="inlineStr">
        <is>
          <t>Why 3</t>
        </is>
      </c>
      <c r="C9" s="21" t="inlineStr">
        <is>
          <t>The control plan did not specify a lower Cpk alert threshold for Tool #7.</t>
        </is>
      </c>
      <c r="D9" s="22" t="n"/>
      <c r="E9" s="23" t="n"/>
    </row>
    <row r="10" ht="36" customHeight="1">
      <c r="B10" s="20" t="inlineStr">
        <is>
          <t>Why 4</t>
        </is>
      </c>
      <c r="C10" s="36" t="inlineStr">
        <is>
          <t>Tool #7 had exceeded its PM interval (400k vs 350k cycles); worn tooling shifted the crimp height.</t>
        </is>
      </c>
      <c r="D10" s="22" t="n"/>
      <c r="E10" s="23" t="n"/>
    </row>
    <row r="11" ht="36" customHeight="1">
      <c r="B11" s="35" t="inlineStr">
        <is>
          <t>Why 5</t>
        </is>
      </c>
      <c r="C11" s="21" t="inlineStr">
        <is>
          <t>PM interval tracking was manual (spreadsheet) with no automated alert at 350k cycles.</t>
        </is>
      </c>
      <c r="D11" s="22" t="n"/>
      <c r="E11" s="23" t="n"/>
    </row>
    <row r="12" ht="36" customHeight="1">
      <c r="B12" s="37" t="inlineStr">
        <is>
          <t>Root cause identified: Crimp applicator Tool #7 worn beyond PM interval due to lack of automated cycle-count alert. Worn tooling shifted crimp height above upper specification.</t>
        </is>
      </c>
    </row>
    <row r="14" ht="22" customHeight="1">
      <c r="B14" s="19" t="inlineStr">
        <is>
          <t>5-Why — Escape / Detection Root Cause</t>
        </is>
      </c>
    </row>
    <row r="15" ht="20" customHeight="1">
      <c r="B15" s="34" t="inlineStr">
        <is>
          <t>Escape / Detection 5-Why — Problem statement (from D4):</t>
        </is>
      </c>
    </row>
    <row r="16" ht="42" customHeight="1">
      <c r="B16" s="21" t="inlineStr">
        <is>
          <t>Connectors with intermittent open circuits passed EOL test and were shipped to customer.</t>
        </is>
      </c>
    </row>
    <row r="17" ht="36" customHeight="1">
      <c r="B17" s="35" t="inlineStr">
        <is>
          <t>Why 1</t>
        </is>
      </c>
      <c r="C17" s="21" t="inlineStr">
        <is>
          <t>EOL continuity tester did not detect the intermittent open in static conditions.</t>
        </is>
      </c>
      <c r="D17" s="22" t="n"/>
      <c r="E17" s="23" t="n"/>
    </row>
    <row r="18" ht="36" customHeight="1">
      <c r="B18" s="20" t="inlineStr">
        <is>
          <t>Why 2</t>
        </is>
      </c>
      <c r="C18" s="36" t="inlineStr">
        <is>
          <t>Test specification required static continuity only; no vibration-induced load was applied.</t>
        </is>
      </c>
      <c r="D18" s="22" t="n"/>
      <c r="E18" s="23" t="n"/>
    </row>
    <row r="19" ht="36" customHeight="1">
      <c r="B19" s="35" t="inlineStr">
        <is>
          <t>Why 3</t>
        </is>
      </c>
      <c r="C19" s="21" t="inlineStr">
        <is>
          <t>The connector type A test spec had not been updated when the vibration profile was revised in 2025.</t>
        </is>
      </c>
      <c r="D19" s="22" t="n"/>
      <c r="E19" s="23" t="n"/>
    </row>
    <row r="20" ht="36" customHeight="1">
      <c r="B20" s="20" t="inlineStr">
        <is>
          <t>Why 4</t>
        </is>
      </c>
      <c r="C20" s="36" t="inlineStr">
        <is>
          <t>Spec revision process did not include a mandatory re-evaluation of the EOL test method.</t>
        </is>
      </c>
      <c r="D20" s="22" t="n"/>
      <c r="E20" s="23" t="n"/>
    </row>
    <row r="21" ht="36" customHeight="1">
      <c r="B21" s="35" t="inlineStr">
        <is>
          <t>Why 5</t>
        </is>
      </c>
      <c r="C21" s="21" t="inlineStr">
        <is>
          <t>No trigger existed to re-validate EOL test coverage when product vibration requirements changed.</t>
        </is>
      </c>
      <c r="D21" s="22" t="n"/>
      <c r="E21" s="23" t="n"/>
    </row>
    <row r="22" ht="36" customHeight="1">
      <c r="B22" s="37" t="inlineStr">
        <is>
          <t>Root cause identified: EOL continuity test spec not updated when vibration profile changed; test did not simulate the in-service load under which the intermittent open occurs.</t>
        </is>
      </c>
    </row>
    <row r="24" ht="22" customHeight="1">
      <c r="B24" s="19" t="inlineStr">
        <is>
          <t>Ishikawa / Fishbone 6M  —  Central Problem / Effect</t>
        </is>
      </c>
    </row>
    <row r="25" ht="36" customHeight="1">
      <c r="B25" s="38" t="inlineStr">
        <is>
          <t>Problem / Effect: Intermittent loss of electrical continuity in connector type A — 0.8% field-return rate.</t>
        </is>
      </c>
    </row>
    <row r="26" ht="22" customHeight="1">
      <c r="B26" s="39" t="inlineStr">
        <is>
          <t>Man</t>
        </is>
      </c>
      <c r="D26" s="39" t="inlineStr">
        <is>
          <t>Machine</t>
        </is>
      </c>
    </row>
    <row r="27" ht="28" customHeight="1">
      <c r="B27" s="40" t="inlineStr">
        <is>
          <t>→</t>
        </is>
      </c>
      <c r="C27" s="27" t="inlineStr">
        <is>
          <t>Night shift operator not notified of Cpk trend at Tool #7.</t>
        </is>
      </c>
      <c r="D27" s="41" t="inlineStr">
        <is>
          <t>→</t>
        </is>
      </c>
      <c r="E27" s="26" t="inlineStr">
        <is>
          <t>Crimp applicator Tool #7 worn — 400k cycles (PM interval 350k).</t>
        </is>
      </c>
    </row>
    <row r="28" ht="28" customHeight="1">
      <c r="B28" s="40" t="inlineStr">
        <is>
          <t>→</t>
        </is>
      </c>
      <c r="C28" s="27" t="inlineStr">
        <is>
          <t>No clear escalation checklist for sub-spec Cpk.</t>
        </is>
      </c>
      <c r="D28" s="41" t="inlineStr">
        <is>
          <t>→</t>
        </is>
      </c>
      <c r="E28" s="26" t="inlineStr">
        <is>
          <t>No automated cycle counter or PM alert on applicator.</t>
        </is>
      </c>
    </row>
    <row r="29" ht="28" customHeight="1">
      <c r="B29" s="40" t="inlineStr">
        <is>
          <t>→</t>
        </is>
      </c>
      <c r="C29" s="27" t="inlineStr">
        <is>
          <t>Training on crimp-height SPC not yet completed.</t>
        </is>
      </c>
      <c r="D29" s="41" t="inlineStr">
        <is>
          <t>→</t>
        </is>
      </c>
      <c r="E29" s="26" t="inlineStr">
        <is>
          <t>Standby applicator not pre-qualified for this connector.</t>
        </is>
      </c>
    </row>
    <row r="31" ht="22" customHeight="1">
      <c r="B31" s="39" t="inlineStr">
        <is>
          <t>Method</t>
        </is>
      </c>
      <c r="D31" s="39" t="inlineStr">
        <is>
          <t>Material</t>
        </is>
      </c>
    </row>
    <row r="32" ht="28" customHeight="1">
      <c r="B32" s="40" t="inlineStr">
        <is>
          <t>→</t>
        </is>
      </c>
      <c r="C32" s="27" t="inlineStr">
        <is>
          <t>PM interval tracking via manual spreadsheet — no alert system.</t>
        </is>
      </c>
      <c r="D32" s="41" t="inlineStr">
        <is>
          <t>→</t>
        </is>
      </c>
      <c r="E32" s="26" t="inlineStr">
        <is>
          <t>Connector type A contact geometry sensitive to crimp height tolerance.</t>
        </is>
      </c>
    </row>
    <row r="33" ht="28" customHeight="1">
      <c r="B33" s="40" t="inlineStr">
        <is>
          <t>→</t>
        </is>
      </c>
      <c r="C33" s="27" t="inlineStr">
        <is>
          <t>EOL test spec not updated after vibration profile revision (2025).</t>
        </is>
      </c>
      <c r="D33" s="41" t="inlineStr">
        <is>
          <t>→</t>
        </is>
      </c>
      <c r="E33" s="26" t="inlineStr">
        <is>
          <t>No material-specific control limit documented for this connector.</t>
        </is>
      </c>
    </row>
    <row r="34" ht="28" customHeight="1">
      <c r="B34" s="40" t="inlineStr">
        <is>
          <t>→</t>
        </is>
      </c>
      <c r="C34" s="27" t="inlineStr">
        <is>
          <t>No periodic re-validation of test method vs. product requirement.</t>
        </is>
      </c>
      <c r="D34" s="41" t="inlineStr">
        <is>
          <t>→</t>
        </is>
      </c>
      <c r="E34" s="26" t="inlineStr"/>
    </row>
    <row r="36" ht="22" customHeight="1">
      <c r="B36" s="39" t="inlineStr">
        <is>
          <t>Measurement</t>
        </is>
      </c>
      <c r="D36" s="39" t="inlineStr">
        <is>
          <t>Mother-Nature / Environment</t>
        </is>
      </c>
    </row>
    <row r="37" ht="28" customHeight="1">
      <c r="B37" s="40" t="inlineStr">
        <is>
          <t>→</t>
        </is>
      </c>
      <c r="C37" s="27" t="inlineStr">
        <is>
          <t>EOL tester: static continuity only — misses vibration-induced opens.</t>
        </is>
      </c>
      <c r="D37" s="41" t="inlineStr">
        <is>
          <t>→</t>
        </is>
      </c>
      <c r="E37" s="26" t="inlineStr">
        <is>
          <t>Night shift temperature variation may increase applicator wear rate.</t>
        </is>
      </c>
    </row>
    <row r="38" ht="28" customHeight="1">
      <c r="B38" s="40" t="inlineStr">
        <is>
          <t>→</t>
        </is>
      </c>
      <c r="C38" s="27" t="inlineStr">
        <is>
          <t>Crimp-height Cpk data existed but no SPC alert threshold set.</t>
        </is>
      </c>
      <c r="D38" s="41" t="inlineStr">
        <is>
          <t>→</t>
        </is>
      </c>
      <c r="E38" s="26" t="inlineStr">
        <is>
          <t>Vibration from adjacent press influences loose contact detection threshold.</t>
        </is>
      </c>
    </row>
    <row r="39" ht="28" customHeight="1">
      <c r="B39" s="40" t="inlineStr">
        <is>
          <t>→</t>
        </is>
      </c>
      <c r="C39" s="27" t="inlineStr">
        <is>
          <t>MSA not performed on crimp-height measurement system.</t>
        </is>
      </c>
      <c r="D39" s="41" t="inlineStr">
        <is>
          <t>→</t>
        </is>
      </c>
      <c r="E39" s="26" t="inlineStr"/>
    </row>
    <row r="42" ht="22" customHeight="1">
      <c r="A42" s="18" t="inlineStr">
        <is>
          <t>Qualiteh Academy  ·  qualiteh.com  ·  rankovic@qualiteh.com  ·  Structured per the Ford Global 8D / AIAG problem-solving methodology  ·  v1.0</t>
        </is>
      </c>
      <c r="B42" s="13" t="n"/>
      <c r="C42" s="13" t="n"/>
      <c r="D42" s="13" t="n"/>
      <c r="E42" s="13" t="n"/>
    </row>
  </sheetData>
  <sheetProtection selectLockedCells="0" selectUnlockedCells="0" sheet="1" objects="0" insertRows="1" insertHyperlinks="1" autoFilter="0" scenarios="0" formatColumns="0" deleteColumns="1" insertColumns="1" pivotTables="1" deleteRows="1" formatCells="0" formatRows="0" sort="0"/>
  <mergeCells count="23">
    <mergeCell ref="B6:E6"/>
    <mergeCell ref="C9:E9"/>
    <mergeCell ref="B15:E15"/>
    <mergeCell ref="A1:E1"/>
    <mergeCell ref="B24:E24"/>
    <mergeCell ref="B5:E5"/>
    <mergeCell ref="C21:E21"/>
    <mergeCell ref="C11:E11"/>
    <mergeCell ref="B4:E4"/>
    <mergeCell ref="C8:E8"/>
    <mergeCell ref="B16:E16"/>
    <mergeCell ref="C17:E17"/>
    <mergeCell ref="B25:E25"/>
    <mergeCell ref="C7:E7"/>
    <mergeCell ref="B22:E22"/>
    <mergeCell ref="C19:E19"/>
    <mergeCell ref="A2:E2"/>
    <mergeCell ref="B12:E12"/>
    <mergeCell ref="A42:E42"/>
    <mergeCell ref="C18:E18"/>
    <mergeCell ref="B14:E14"/>
    <mergeCell ref="C20:E20"/>
    <mergeCell ref="C10:E10"/>
  </mergeCells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93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42" customWidth="1" min="2" max="2"/>
    <col width="14" customWidth="1" min="3" max="3"/>
    <col width="28" customWidth="1" min="4" max="4"/>
    <col width="14" customWidth="1" min="5" max="5"/>
    <col width="14" customWidth="1" min="6" max="6"/>
    <col width="14" customWidth="1" min="7" max="7"/>
    <col width="3" customWidth="1" min="8" max="8"/>
  </cols>
  <sheetData>
    <row r="1" ht="52" customHeight="1">
      <c r="A1" s="12" t="inlineStr">
        <is>
          <t>Action tracker + Dashboard</t>
        </is>
      </c>
      <c r="B1" s="13" t="n"/>
      <c r="C1" s="13" t="n"/>
      <c r="D1" s="13" t="n"/>
      <c r="E1" s="13" t="n"/>
      <c r="F1" s="13" t="n"/>
      <c r="G1" s="13" t="n"/>
      <c r="H1" s="13" t="n"/>
    </row>
    <row r="2" ht="18" customHeight="1">
      <c r="A2" s="14" t="inlineStr">
        <is>
          <t>Single source of truth for all 8D actions — dashboard updates automatically</t>
        </is>
      </c>
      <c r="B2" s="13" t="n"/>
      <c r="C2" s="13" t="n"/>
      <c r="D2" s="13" t="n"/>
      <c r="E2" s="13" t="n"/>
      <c r="F2" s="13" t="n"/>
      <c r="G2" s="13" t="n"/>
      <c r="H2" s="13" t="n"/>
    </row>
    <row r="3" ht="4" customHeight="1">
      <c r="A3" s="6" t="n"/>
      <c r="B3" s="6" t="n"/>
      <c r="C3" s="6" t="n"/>
      <c r="D3" s="6" t="n"/>
      <c r="E3" s="6" t="n"/>
      <c r="F3" s="6" t="n"/>
      <c r="G3" s="6" t="n"/>
      <c r="H3" s="6" t="n"/>
    </row>
    <row r="4" ht="22" customHeight="1">
      <c r="A4" s="24" t="inlineStr">
        <is>
          <t>#</t>
        </is>
      </c>
      <c r="B4" s="24" t="inlineStr">
        <is>
          <t>Action description</t>
        </is>
      </c>
      <c r="C4" s="24" t="inlineStr">
        <is>
          <t>Discipline</t>
        </is>
      </c>
      <c r="D4" s="24" t="inlineStr">
        <is>
          <t>Owner</t>
        </is>
      </c>
      <c r="E4" s="24" t="inlineStr">
        <is>
          <t>Due date</t>
        </is>
      </c>
      <c r="F4" s="24" t="inlineStr">
        <is>
          <t>Status</t>
        </is>
      </c>
      <c r="G4" s="24" t="inlineStr">
        <is>
          <t>Completion date</t>
        </is>
      </c>
    </row>
    <row r="5" ht="30" customHeight="1">
      <c r="A5" s="42" t="n">
        <v>1</v>
      </c>
      <c r="B5" s="26" t="inlineStr">
        <is>
          <t>100% electrical continuity sort — customer dock. Quarantine NOK stock.</t>
        </is>
      </c>
      <c r="C5" s="42" t="inlineStr">
        <is>
          <t>D3</t>
        </is>
      </c>
      <c r="D5" s="42" t="inlineStr">
        <is>
          <t>Quality Engineer (Weber, J.)</t>
        </is>
      </c>
      <c r="E5" s="28" t="n">
        <v>46043</v>
      </c>
      <c r="F5" s="42" t="inlineStr">
        <is>
          <t>Done</t>
        </is>
      </c>
      <c r="G5" s="28" t="n">
        <v>46043</v>
      </c>
    </row>
    <row r="6" ht="30" customHeight="1">
      <c r="A6" s="43" t="n">
        <v>2</v>
      </c>
      <c r="B6" s="27" t="inlineStr">
        <is>
          <t>100% crimp-height check at OP-70 (go/no-go gauge) — hold suspect connectors.</t>
        </is>
      </c>
      <c r="C6" s="43" t="inlineStr">
        <is>
          <t>D3</t>
        </is>
      </c>
      <c r="D6" s="43" t="inlineStr">
        <is>
          <t>Process Engineer (Kern, T.)</t>
        </is>
      </c>
      <c r="E6" s="29" t="n">
        <v>46043</v>
      </c>
      <c r="F6" s="43" t="inlineStr">
        <is>
          <t>Done</t>
        </is>
      </c>
      <c r="G6" s="29" t="n">
        <v>46043</v>
      </c>
    </row>
    <row r="7" ht="30" customHeight="1">
      <c r="A7" s="42" t="n">
        <v>3</v>
      </c>
      <c r="B7" s="26" t="inlineStr">
        <is>
          <t>Replace crimp applicator Tool #7 with standby unit.</t>
        </is>
      </c>
      <c r="C7" s="42" t="inlineStr">
        <is>
          <t>D3</t>
        </is>
      </c>
      <c r="D7" s="42" t="inlineStr">
        <is>
          <t>Maintenance (Fuchs, R.)</t>
        </is>
      </c>
      <c r="E7" s="28" t="n">
        <v>46044</v>
      </c>
      <c r="F7" s="42" t="inlineStr">
        <is>
          <t>Done</t>
        </is>
      </c>
      <c r="G7" s="28" t="n">
        <v>46044</v>
      </c>
    </row>
    <row r="8" ht="30" customHeight="1">
      <c r="A8" s="43" t="n">
        <v>4</v>
      </c>
      <c r="B8" s="27" t="inlineStr">
        <is>
          <t>Replace Tool #7 (permanent). Reset PM interval to 300k. Update CMMS.</t>
        </is>
      </c>
      <c r="C8" s="43" t="inlineStr">
        <is>
          <t>D5</t>
        </is>
      </c>
      <c r="D8" s="43" t="inlineStr">
        <is>
          <t>Maintenance (Fuchs, R.)</t>
        </is>
      </c>
      <c r="E8" s="29" t="n">
        <v>46068</v>
      </c>
      <c r="F8" s="43" t="inlineStr">
        <is>
          <t>Done</t>
        </is>
      </c>
      <c r="G8" s="29" t="n">
        <v>46071</v>
      </c>
    </row>
    <row r="9" ht="30" customHeight="1">
      <c r="A9" s="42" t="n">
        <v>5</v>
      </c>
      <c r="B9" s="26" t="inlineStr">
        <is>
          <t>Implement SPC on crimp height at OP-70 — Xbar-R chart, 5 pcs / 2 hrs.</t>
        </is>
      </c>
      <c r="C9" s="42" t="inlineStr">
        <is>
          <t>D5</t>
        </is>
      </c>
      <c r="D9" s="42" t="inlineStr">
        <is>
          <t>Process Engineer (Kern, T.)</t>
        </is>
      </c>
      <c r="E9" s="28" t="n">
        <v>46082</v>
      </c>
      <c r="F9" s="42" t="inlineStr">
        <is>
          <t>Done</t>
        </is>
      </c>
      <c r="G9" s="28" t="n">
        <v>46086</v>
      </c>
    </row>
    <row r="10" ht="30" customHeight="1">
      <c r="A10" s="43" t="n">
        <v>6</v>
      </c>
      <c r="B10" s="27" t="inlineStr">
        <is>
          <t>Digital crimp-height gauge + NOK lockout installed at OP-70.</t>
        </is>
      </c>
      <c r="C10" s="43" t="inlineStr">
        <is>
          <t>D5</t>
        </is>
      </c>
      <c r="D10" s="43" t="inlineStr">
        <is>
          <t>Process Engineer (Kern, T.)</t>
        </is>
      </c>
      <c r="E10" s="29" t="n">
        <v>46112</v>
      </c>
      <c r="F10" s="43" t="inlineStr">
        <is>
          <t>Done</t>
        </is>
      </c>
      <c r="G10" s="29" t="n">
        <v>46120</v>
      </c>
    </row>
    <row r="11" ht="30" customHeight="1">
      <c r="A11" s="42" t="n">
        <v>7</v>
      </c>
      <c r="B11" s="26" t="inlineStr">
        <is>
          <t>Confirm SPC effectiveness: baseline Cpk ≥ 1.33 on 300 connectors.</t>
        </is>
      </c>
      <c r="C11" s="42" t="inlineStr">
        <is>
          <t>D6</t>
        </is>
      </c>
      <c r="D11" s="42" t="inlineStr">
        <is>
          <t>Quality Engineer (Weber, J.)</t>
        </is>
      </c>
      <c r="E11" s="28" t="n">
        <v>46091</v>
      </c>
      <c r="F11" s="42" t="inlineStr">
        <is>
          <t>Done</t>
        </is>
      </c>
      <c r="G11" s="28" t="n">
        <v>46090</v>
      </c>
    </row>
    <row r="12" ht="30" customHeight="1">
      <c r="A12" s="43" t="n">
        <v>8</v>
      </c>
      <c r="B12" s="27" t="inlineStr">
        <is>
          <t>Confirm poka-yoke effectiveness: Cpk ≥ 1.67 on 500-pc capability study.</t>
        </is>
      </c>
      <c r="C12" s="43" t="inlineStr">
        <is>
          <t>D6</t>
        </is>
      </c>
      <c r="D12" s="43" t="inlineStr">
        <is>
          <t>Process Engineer (Kern, T.)</t>
        </is>
      </c>
      <c r="E12" s="29" t="n">
        <v>46127</v>
      </c>
      <c r="F12" s="43" t="inlineStr">
        <is>
          <t>Done</t>
        </is>
      </c>
      <c r="G12" s="29" t="n">
        <v>46124</v>
      </c>
    </row>
    <row r="13" ht="30" customHeight="1">
      <c r="A13" s="42" t="n">
        <v>9</v>
      </c>
      <c r="B13" s="26" t="inlineStr">
        <is>
          <t>Update PFMEA detection rating for connector type A crimp-height drift.</t>
        </is>
      </c>
      <c r="C13" s="42" t="inlineStr">
        <is>
          <t>D7</t>
        </is>
      </c>
      <c r="D13" s="42" t="inlineStr">
        <is>
          <t>Quality Engineer (Weber, J.)</t>
        </is>
      </c>
      <c r="E13" s="28" t="n">
        <v>46132</v>
      </c>
      <c r="F13" s="42" t="inlineStr">
        <is>
          <t>Done</t>
        </is>
      </c>
      <c r="G13" s="28" t="n">
        <v>46134</v>
      </c>
    </row>
    <row r="14" ht="30" customHeight="1">
      <c r="A14" s="43" t="n">
        <v>10</v>
      </c>
      <c r="B14" s="27" t="inlineStr">
        <is>
          <t>Update Control Plan: add crimp-height SPC to Line 2 OP-70.</t>
        </is>
      </c>
      <c r="C14" s="43" t="inlineStr">
        <is>
          <t>D7</t>
        </is>
      </c>
      <c r="D14" s="43" t="inlineStr">
        <is>
          <t>Quality Engineer (Weber, J.)</t>
        </is>
      </c>
      <c r="E14" s="29" t="n">
        <v>46132</v>
      </c>
      <c r="F14" s="43" t="inlineStr">
        <is>
          <t>Done</t>
        </is>
      </c>
      <c r="G14" s="29" t="n">
        <v>46134</v>
      </c>
    </row>
    <row r="15" ht="30" customHeight="1">
      <c r="A15" s="42" t="n">
        <v>11</v>
      </c>
      <c r="B15" s="26" t="inlineStr">
        <is>
          <t>Update WI-OP70-004: crimp-height gauge procedure + PM trigger.</t>
        </is>
      </c>
      <c r="C15" s="42" t="inlineStr">
        <is>
          <t>D7</t>
        </is>
      </c>
      <c r="D15" s="42" t="inlineStr">
        <is>
          <t>Process Engineer (Kern, T.)</t>
        </is>
      </c>
      <c r="E15" s="28" t="n">
        <v>46147</v>
      </c>
      <c r="F15" s="42" t="inlineStr">
        <is>
          <t>In-progress</t>
        </is>
      </c>
      <c r="G15" s="42" t="n"/>
    </row>
    <row r="16" ht="30" customHeight="1">
      <c r="A16" s="43" t="n">
        <v>12</v>
      </c>
      <c r="B16" s="27" t="inlineStr">
        <is>
          <t>Read-across audit Lines 1 &amp; 3 (Applicators #3, #9). Update PM schedule.</t>
        </is>
      </c>
      <c r="C16" s="43" t="inlineStr">
        <is>
          <t>D7</t>
        </is>
      </c>
      <c r="D16" s="43" t="inlineStr">
        <is>
          <t>Supplier Quality Eng. (Woll, P.)</t>
        </is>
      </c>
      <c r="E16" s="29" t="n">
        <v>46162</v>
      </c>
      <c r="F16" s="43" t="inlineStr">
        <is>
          <t>In-progress</t>
        </is>
      </c>
      <c r="G16" s="43" t="n"/>
    </row>
    <row r="17" ht="30" customHeight="1">
      <c r="A17" s="42" t="n">
        <v>13</v>
      </c>
      <c r="B17" s="26" t="inlineStr">
        <is>
          <t>60-day zero-recurrence monitoring window — check field returns log.</t>
        </is>
      </c>
      <c r="C17" s="42" t="inlineStr">
        <is>
          <t>D6</t>
        </is>
      </c>
      <c r="D17" s="42" t="inlineStr">
        <is>
          <t>Quality Engineer (Weber, J.)</t>
        </is>
      </c>
      <c r="E17" s="28" t="n">
        <v>46203</v>
      </c>
      <c r="F17" s="42" t="inlineStr">
        <is>
          <t>Open</t>
        </is>
      </c>
      <c r="G17" s="42" t="n"/>
    </row>
    <row r="18" ht="26" customHeight="1">
      <c r="A18" s="30" t="n"/>
      <c r="B18" s="30" t="n"/>
      <c r="C18" s="30" t="n"/>
      <c r="D18" s="30" t="n"/>
      <c r="E18" s="30" t="n"/>
      <c r="F18" s="30" t="n"/>
      <c r="G18" s="30" t="n"/>
    </row>
    <row r="19" ht="26" customHeight="1">
      <c r="A19" s="31" t="n"/>
      <c r="B19" s="31" t="n"/>
      <c r="C19" s="31" t="n"/>
      <c r="D19" s="31" t="n"/>
      <c r="E19" s="31" t="n"/>
      <c r="F19" s="31" t="n"/>
      <c r="G19" s="31" t="n"/>
    </row>
    <row r="20" ht="26" customHeight="1">
      <c r="A20" s="30" t="n"/>
      <c r="B20" s="30" t="n"/>
      <c r="C20" s="30" t="n"/>
      <c r="D20" s="30" t="n"/>
      <c r="E20" s="30" t="n"/>
      <c r="F20" s="30" t="n"/>
      <c r="G20" s="30" t="n"/>
    </row>
    <row r="21" ht="26" customHeight="1">
      <c r="A21" s="31" t="n"/>
      <c r="B21" s="31" t="n"/>
      <c r="C21" s="31" t="n"/>
      <c r="D21" s="31" t="n"/>
      <c r="E21" s="31" t="n"/>
      <c r="F21" s="31" t="n"/>
      <c r="G21" s="31" t="n"/>
    </row>
    <row r="22" ht="26" customHeight="1">
      <c r="A22" s="30" t="n"/>
      <c r="B22" s="30" t="n"/>
      <c r="C22" s="30" t="n"/>
      <c r="D22" s="30" t="n"/>
      <c r="E22" s="30" t="n"/>
      <c r="F22" s="30" t="n"/>
      <c r="G22" s="30" t="n"/>
    </row>
    <row r="23" ht="26" customHeight="1">
      <c r="A23" s="31" t="n"/>
      <c r="B23" s="31" t="n"/>
      <c r="C23" s="31" t="n"/>
      <c r="D23" s="31" t="n"/>
      <c r="E23" s="31" t="n"/>
      <c r="F23" s="31" t="n"/>
      <c r="G23" s="31" t="n"/>
    </row>
    <row r="24" ht="26" customHeight="1">
      <c r="A24" s="30" t="n"/>
      <c r="B24" s="30" t="n"/>
      <c r="C24" s="30" t="n"/>
      <c r="D24" s="30" t="n"/>
      <c r="E24" s="30" t="n"/>
      <c r="F24" s="30" t="n"/>
      <c r="G24" s="30" t="n"/>
    </row>
    <row r="26" ht="4" customHeight="1">
      <c r="A26" s="6" t="n"/>
      <c r="B26" s="6" t="n"/>
      <c r="C26" s="6" t="n"/>
      <c r="D26" s="6" t="n"/>
      <c r="E26" s="6" t="n"/>
      <c r="F26" s="6" t="n"/>
      <c r="G26" s="6" t="n"/>
      <c r="H26" s="6" t="n"/>
    </row>
    <row r="27" ht="28" customHeight="1">
      <c r="A27" s="44" t="inlineStr">
        <is>
          <t>Live Dashboard  —  updates automatically as tracker rows change</t>
        </is>
      </c>
    </row>
    <row r="28" ht="16" customHeight="1">
      <c r="A28" s="45" t="inlineStr">
        <is>
          <t>TOTAL ACTIONS</t>
        </is>
      </c>
      <c r="E28" s="45" t="inlineStr">
        <is>
          <t>DONE</t>
        </is>
      </c>
    </row>
    <row r="29" ht="30" customHeight="1">
      <c r="A29" s="46">
        <f>COUNTA(Act_Desc)</f>
        <v/>
      </c>
      <c r="D29" s="47" t="n"/>
      <c r="E29" s="48">
        <f>COUNTIF(Act_Status,"Done")</f>
        <v/>
      </c>
      <c r="H29" s="47" t="n"/>
    </row>
    <row r="31" ht="16" customHeight="1">
      <c r="A31" s="45" t="inlineStr">
        <is>
          <t>IN-PROGRESS</t>
        </is>
      </c>
      <c r="E31" s="45" t="inlineStr">
        <is>
          <t>OPEN</t>
        </is>
      </c>
    </row>
    <row r="32" ht="30" customHeight="1">
      <c r="A32" s="49">
        <f>COUNTIF(Act_Status,"In-progress")</f>
        <v/>
      </c>
      <c r="D32" s="47" t="n"/>
      <c r="E32" s="50">
        <f>COUNTIF(Act_Status,"Open")</f>
        <v/>
      </c>
      <c r="H32" s="47" t="n"/>
    </row>
    <row r="34" ht="16" customHeight="1">
      <c r="A34" s="45" t="inlineStr">
        <is>
          <t>COMPLETION %</t>
        </is>
      </c>
      <c r="E34" s="45" t="inlineStr">
        <is>
          <t>OVERDUE (NOT DONE)</t>
        </is>
      </c>
    </row>
    <row r="35" ht="30" customHeight="1">
      <c r="A35" s="51">
        <f>IFERROR(COUNTIF(Act_Status,"Done")/COUNTA(Act_Desc),0)</f>
        <v/>
      </c>
      <c r="D35" s="47" t="n"/>
      <c r="E35" s="52">
        <f>COUNTIFS(Act_Due,"&lt;"&amp;TODAY(),Act_Status,"&lt;&gt;Done")</f>
        <v/>
      </c>
      <c r="H35" s="47" t="n"/>
    </row>
    <row r="38">
      <c r="A38" s="53" t="inlineStr">
        <is>
          <t>Chart data (auto)</t>
        </is>
      </c>
    </row>
    <row r="39">
      <c r="A39" s="54" t="inlineStr">
        <is>
          <t>Discipline</t>
        </is>
      </c>
      <c r="B39" s="54" t="inlineStr">
        <is>
          <t>Count</t>
        </is>
      </c>
    </row>
    <row r="40">
      <c r="A40" s="55" t="inlineStr">
        <is>
          <t>D3</t>
        </is>
      </c>
      <c r="B40" s="55">
        <f>COUNTIF(Act_Disc,"D3")</f>
        <v/>
      </c>
    </row>
    <row r="41">
      <c r="A41" s="55" t="inlineStr">
        <is>
          <t>D5</t>
        </is>
      </c>
      <c r="B41" s="55">
        <f>COUNTIF(Act_Disc,"D5")</f>
        <v/>
      </c>
    </row>
    <row r="42">
      <c r="A42" s="55" t="inlineStr">
        <is>
          <t>D6</t>
        </is>
      </c>
      <c r="B42" s="55">
        <f>COUNTIF(Act_Disc,"D6")</f>
        <v/>
      </c>
    </row>
    <row r="43">
      <c r="A43" s="55" t="inlineStr">
        <is>
          <t>D7</t>
        </is>
      </c>
      <c r="B43" s="55">
        <f>COUNTIF(Act_Disc,"D7")</f>
        <v/>
      </c>
    </row>
    <row r="45">
      <c r="A45" s="54" t="inlineStr">
        <is>
          <t>Status</t>
        </is>
      </c>
      <c r="B45" s="54" t="inlineStr">
        <is>
          <t>Count</t>
        </is>
      </c>
    </row>
    <row r="46">
      <c r="A46" s="55" t="inlineStr">
        <is>
          <t>Open</t>
        </is>
      </c>
      <c r="B46" s="55">
        <f>COUNTIF(Act_Status,"Open")</f>
        <v/>
      </c>
    </row>
    <row r="47">
      <c r="A47" s="55" t="inlineStr">
        <is>
          <t>In-progress</t>
        </is>
      </c>
      <c r="B47" s="55">
        <f>COUNTIF(Act_Status,"In-progress")</f>
        <v/>
      </c>
    </row>
    <row r="48">
      <c r="A48" s="55" t="inlineStr">
        <is>
          <t>Done</t>
        </is>
      </c>
      <c r="B48" s="55">
        <f>COUNTIF(Act_Status,"Done")</f>
        <v/>
      </c>
    </row>
    <row r="50">
      <c r="A50" s="54" t="inlineStr">
        <is>
          <t>Owner</t>
        </is>
      </c>
      <c r="B50" s="54" t="inlineStr">
        <is>
          <t>Total actions</t>
        </is>
      </c>
    </row>
    <row r="51">
      <c r="A51" s="55" t="inlineStr">
        <is>
          <t>Quality Engineer (Weber, J.)</t>
        </is>
      </c>
      <c r="B51" s="55">
        <f>COUNTIF(Act_Owner,"Quality Engineer (Weber, J.)")</f>
        <v/>
      </c>
    </row>
    <row r="52">
      <c r="A52" s="55" t="inlineStr">
        <is>
          <t>Process Engineer (Kern, T.)</t>
        </is>
      </c>
      <c r="B52" s="55">
        <f>COUNTIF(Act_Owner,"Process Engineer (Kern, T.)")</f>
        <v/>
      </c>
    </row>
    <row r="53">
      <c r="A53" s="55" t="inlineStr">
        <is>
          <t>Maintenance (Fuchs, R.)</t>
        </is>
      </c>
      <c r="B53" s="55">
        <f>COUNTIF(Act_Owner,"Maintenance (Fuchs, R.)")</f>
        <v/>
      </c>
    </row>
    <row r="54">
      <c r="A54" s="55" t="inlineStr">
        <is>
          <t>Supplier Quality Eng. (Woll, P.)</t>
        </is>
      </c>
      <c r="B54" s="55">
        <f>COUNTIF(Act_Owner,"Supplier Quality Eng. (Woll, P.)")</f>
        <v/>
      </c>
    </row>
    <row r="56">
      <c r="A56" s="54" t="inlineStr">
        <is>
          <t>Closure timing</t>
        </is>
      </c>
      <c r="B56" s="54" t="inlineStr">
        <is>
          <t>Count</t>
        </is>
      </c>
    </row>
    <row r="57">
      <c r="A57" s="55" t="inlineStr">
        <is>
          <t>On-time (Done ≤ Due)</t>
        </is>
      </c>
      <c r="B57">
        <f>SUMPRODUCT((Act_Status="Done")*(Act_Done&lt;&gt;"")*(Act_Done&lt;=Act_Due))</f>
        <v/>
      </c>
    </row>
    <row r="58">
      <c r="A58" s="55" t="inlineStr">
        <is>
          <t>Late (Done &gt; Due)</t>
        </is>
      </c>
      <c r="B58">
        <f>SUMPRODUCT((Act_Status="Done")*(Act_Done&lt;&gt;"")*(Act_Done&gt;Act_Due))</f>
        <v/>
      </c>
    </row>
    <row r="93" ht="22" customHeight="1">
      <c r="A93" s="18" t="inlineStr">
        <is>
          <t>Qualiteh Academy  ·  qualiteh.com  ·  rankovic@qualiteh.com  ·  Structured per the Ford Global 8D / AIAG problem-solving methodology  ·  v1.0</t>
        </is>
      </c>
      <c r="B93" s="13" t="n"/>
      <c r="C93" s="13" t="n"/>
      <c r="D93" s="13" t="n"/>
      <c r="E93" s="13" t="n"/>
      <c r="F93" s="13" t="n"/>
      <c r="G93" s="13" t="n"/>
      <c r="H93" s="13" t="n"/>
    </row>
  </sheetData>
  <sheetProtection selectLockedCells="0" selectUnlockedCells="0" sheet="1" objects="0" insertRows="1" insertHyperlinks="1" autoFilter="0" scenarios="0" formatColumns="0" deleteColumns="1" insertColumns="1" pivotTables="1" deleteRows="1" formatCells="0" formatRows="0" sort="0"/>
  <mergeCells count="16">
    <mergeCell ref="A31:D31"/>
    <mergeCell ref="A28:D28"/>
    <mergeCell ref="A32:D32"/>
    <mergeCell ref="E31:H31"/>
    <mergeCell ref="A34:D34"/>
    <mergeCell ref="A35:D35"/>
    <mergeCell ref="A2:H2"/>
    <mergeCell ref="E34:H34"/>
    <mergeCell ref="E35:H35"/>
    <mergeCell ref="A29:D29"/>
    <mergeCell ref="E29:H29"/>
    <mergeCell ref="E32:H32"/>
    <mergeCell ref="A1:H1"/>
    <mergeCell ref="A93:H93"/>
    <mergeCell ref="A27:H27"/>
    <mergeCell ref="E28:H28"/>
  </mergeCells>
  <conditionalFormatting sqref="F5:F24">
    <cfRule type="cellIs" priority="1" operator="equal" dxfId="0">
      <formula>"Done"</formula>
    </cfRule>
    <cfRule type="cellIs" priority="2" operator="equal" dxfId="1">
      <formula>"In-progress"</formula>
    </cfRule>
    <cfRule type="cellIs" priority="3" operator="equal" dxfId="2">
      <formula>"Open"</formula>
    </cfRule>
  </conditionalFormatting>
  <conditionalFormatting sqref="E5:E24">
    <cfRule type="expression" priority="4" dxfId="3">
      <formula>=AND(E5&lt;TODAY(),F5&lt;&gt;"Done")</formula>
    </cfRule>
  </conditionalFormatting>
  <dataValidations count="2">
    <dataValidation sqref="C5:C24" showDropDown="0" showInputMessage="0" showErrorMessage="1" allowBlank="1" errorTitle="Invalid discipline" error="Select a discipline." type="list">
      <formula1>"D3,D5,D6,D7"</formula1>
    </dataValidation>
    <dataValidation sqref="F5:F24" showDropDown="0" showInputMessage="0" showErrorMessage="1" allowBlank="1" errorTitle="Invalid status" error="Select Open, In-progress or Done." type="list">
      <formula1>"Open,In-progress,Done"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62" customWidth="1" min="3" max="3"/>
    <col width="3" customWidth="1" min="4" max="4"/>
  </cols>
  <sheetData>
    <row r="1" ht="52" customHeight="1">
      <c r="A1" s="12" t="inlineStr">
        <is>
          <t>Qualiteh OS  —  Run 8D/A3 at the speed of AEI</t>
        </is>
      </c>
      <c r="B1" s="13" t="n"/>
      <c r="C1" s="13" t="n"/>
      <c r="D1" s="13" t="n"/>
    </row>
    <row r="2" ht="18" customHeight="1">
      <c r="A2" s="14" t="inlineStr">
        <is>
          <t>Augmented Engineering Intelligence for quality teams</t>
        </is>
      </c>
      <c r="B2" s="13" t="n"/>
      <c r="C2" s="13" t="n"/>
      <c r="D2" s="13" t="n"/>
    </row>
    <row r="3" ht="4" customHeight="1">
      <c r="A3" s="6" t="n"/>
      <c r="B3" s="6" t="n"/>
      <c r="C3" s="6" t="n"/>
      <c r="D3" s="6" t="n"/>
    </row>
    <row r="5" ht="26" customHeight="1">
      <c r="B5" s="56" t="inlineStr">
        <is>
          <t>You just ran an 8D by hand.</t>
        </is>
      </c>
    </row>
    <row r="6" ht="72" customHeight="1">
      <c r="B6" s="57" t="inlineStr">
        <is>
          <t>Qualiteh Sync (8D/A3) runs Eight Disciplines with AEI — guided disciplines, auto-drafted root-cause analysis and corrective actions, a complete audit trail, and read-across across the plant — so your team closes loops faster and prevents recurrence systemically.
No more blank forms. No missed disciplines. No lost closure evidence.</t>
        </is>
      </c>
    </row>
    <row r="7" ht="10" customHeight="1"/>
    <row r="8" ht="26" customHeight="1">
      <c r="B8" s="56" t="inlineStr">
        <is>
          <t>The Qualiteh OS suite</t>
        </is>
      </c>
    </row>
    <row r="9" ht="20" customHeight="1">
      <c r="B9" s="58" t="inlineStr">
        <is>
          <t>Product</t>
        </is>
      </c>
      <c r="C9" s="58" t="inlineStr">
        <is>
          <t>What it gives your team</t>
        </is>
      </c>
    </row>
    <row r="10" ht="38" customHeight="1">
      <c r="B10" s="59" t="inlineStr">
        <is>
          <t>Qualiteh Sync (8D/A3)</t>
        </is>
      </c>
      <c r="C10" s="60" t="inlineStr">
        <is>
          <t>Guided problem-solving with AEI — structured disciplines, auto-drafted root causes and corrective actions, full audit trail.</t>
        </is>
      </c>
    </row>
    <row r="11" ht="38" customHeight="1">
      <c r="B11" s="61" t="inlineStr">
        <is>
          <t>Qualiteh Audit</t>
        </is>
      </c>
      <c r="C11" s="62" t="inlineStr">
        <is>
          <t>Offline-first VDA 6.3 and layered process audits. Mobile-first, works in-plant without connectivity.</t>
        </is>
      </c>
    </row>
    <row r="12" ht="38" customHeight="1">
      <c r="B12" s="59" t="inlineStr">
        <is>
          <t>KPI Sentinel</t>
        </is>
      </c>
      <c r="C12" s="60" t="inlineStr">
        <is>
          <t>Plant KPIs and cost-of-poor-quality reduction. Live dashboards with AEI-powered trend alerts.</t>
        </is>
      </c>
    </row>
    <row r="13" ht="38" customHeight="1">
      <c r="B13" s="61" t="inlineStr">
        <is>
          <t>PPAP Assistant (Lens)</t>
        </is>
      </c>
      <c r="C13" s="62" t="inlineStr">
        <is>
          <t>Faster PPAP submissions. AEI guides your team through all 18 elements with evidence checklists.</t>
        </is>
      </c>
    </row>
    <row r="14" ht="38" customHeight="1">
      <c r="B14" s="59" t="inlineStr">
        <is>
          <t>Tacit CRM</t>
        </is>
      </c>
      <c r="C14" s="60" t="inlineStr">
        <is>
          <t>Quality-led customer relationships. Track commitments, action status and customer contacts in one place.</t>
        </is>
      </c>
    </row>
    <row r="15" ht="10" customHeight="1"/>
    <row r="16" ht="10" customHeight="1"/>
    <row r="17" ht="32" customHeight="1">
      <c r="B17" s="63" t="inlineStr">
        <is>
          <t>Run 8D/A3 with AEI  —  qualiteh.com</t>
        </is>
      </c>
    </row>
    <row r="18" ht="28" customHeight="1">
      <c r="B18" s="64" t="inlineStr">
        <is>
          <t>Hands-on quality workshops  —  qualiteh.com/academy</t>
        </is>
      </c>
    </row>
    <row r="19" ht="10" customHeight="1"/>
    <row r="20" ht="10" customHeight="1"/>
    <row r="21" ht="30" customHeight="1">
      <c r="B21" s="65" t="inlineStr">
        <is>
          <t>AEI — Augmented Engineering Intelligence — is Qualiteh's term for the structured, context-aware guidance layer embedded in our products. It is a working aid that supports, and does not replace, engineering judgement.</t>
        </is>
      </c>
    </row>
    <row r="23" ht="22" customHeight="1">
      <c r="A23" s="18" t="inlineStr">
        <is>
          <t>Qualiteh Academy  ·  qualiteh.com  ·  rankovic@qualiteh.com  ·  Structured per the Ford Global 8D / AIAG problem-solving methodology  ·  v1.0</t>
        </is>
      </c>
      <c r="B23" s="13" t="n"/>
      <c r="C23" s="13" t="n"/>
      <c r="D23" s="13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mergeCells count="9">
    <mergeCell ref="A1:D1"/>
    <mergeCell ref="B6:C6"/>
    <mergeCell ref="B21:C21"/>
    <mergeCell ref="A23:D23"/>
    <mergeCell ref="B5:C5"/>
    <mergeCell ref="A2:D2"/>
    <mergeCell ref="B17:C17"/>
    <mergeCell ref="B18:C18"/>
    <mergeCell ref="B8:C8"/>
  </mergeCells>
  <pageMargins left="0.75" right="0.75" top="1" bottom="1" header="0.5" footer="0.5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16" customWidth="1" min="3" max="3"/>
    <col width="22" customWidth="1" min="4" max="4"/>
    <col width="56" customWidth="1" min="5" max="5"/>
    <col width="3" customWidth="1" min="6" max="6"/>
  </cols>
  <sheetData>
    <row r="1" ht="52" customHeight="1">
      <c r="A1" s="12" t="inlineStr">
        <is>
          <t>Revision history</t>
        </is>
      </c>
      <c r="B1" s="13" t="n"/>
      <c r="C1" s="13" t="n"/>
      <c r="D1" s="13" t="n"/>
      <c r="E1" s="13" t="n"/>
      <c r="F1" s="13" t="n"/>
    </row>
    <row r="2" ht="4" customHeight="1">
      <c r="A2" s="6" t="n"/>
      <c r="B2" s="6" t="n"/>
      <c r="C2" s="6" t="n"/>
      <c r="D2" s="6" t="n"/>
      <c r="E2" s="6" t="n"/>
      <c r="F2" s="6" t="n"/>
    </row>
    <row r="5" ht="20" customHeight="1">
      <c r="B5" s="58" t="inlineStr">
        <is>
          <t>Version</t>
        </is>
      </c>
      <c r="C5" s="58" t="inlineStr">
        <is>
          <t>Date</t>
        </is>
      </c>
      <c r="D5" s="58" t="inlineStr">
        <is>
          <t>Author</t>
        </is>
      </c>
      <c r="E5" s="58" t="inlineStr">
        <is>
          <t>Notes</t>
        </is>
      </c>
    </row>
    <row r="6" ht="50" customHeight="1">
      <c r="B6" s="66" t="inlineStr">
        <is>
          <t>v1.0</t>
        </is>
      </c>
      <c r="C6" s="66" t="inlineStr">
        <is>
          <t>2026</t>
        </is>
      </c>
      <c r="D6" s="67" t="inlineStr">
        <is>
          <t>Qualiteh Academy</t>
        </is>
      </c>
      <c r="E6" s="60" t="inlineStr">
        <is>
          <t>Initial release — 8D Problem-Solving Report (D0–D8) with 5-Why ladders, Ishikawa 6M, live action tracker + dashboard (named ranges, charts, conditional formatting). Worked example: wiring-harness connector / crimp-height drift.</t>
        </is>
      </c>
    </row>
    <row r="8" ht="22" customHeight="1">
      <c r="A8" s="18" t="inlineStr">
        <is>
          <t>Qualiteh Academy  ·  qualiteh.com  ·  rankovic@qualiteh.com  ·  Structured per the Ford Global 8D / AIAG problem-solving methodology  ·  v1.0</t>
        </is>
      </c>
      <c r="B8" s="13" t="n"/>
      <c r="C8" s="13" t="n"/>
      <c r="D8" s="13" t="n"/>
      <c r="E8" s="13" t="n"/>
      <c r="F8" s="13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mergeCells count="2">
    <mergeCell ref="A8:F8"/>
    <mergeCell ref="A1:F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Qualiteh Academy</dc:creator>
  <dc:title>8D Problem-Solving Report Template</dc:title>
  <dc:subject>8D Problem-Solving Report structured per the Ford Global 8D / AIAG methodology</dc:subject>
  <dcterms:created xsi:type="dcterms:W3CDTF">2026-06-15T08:32:04Z</dcterms:created>
  <dcterms:modified xsi:type="dcterms:W3CDTF">2026-06-15T08:32:04Z</dcterms:modified>
</cp:coreProperties>
</file>