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How to use" sheetId="2" state="visible" r:id="rId2"/>
    <sheet name="Skills Matrix" sheetId="3" state="visible" r:id="rId3"/>
    <sheet name="Dashboard" sheetId="4" state="visible" r:id="rId4"/>
    <sheet name="Qualiteh OS" sheetId="5" state="visible" r:id="rId5"/>
    <sheet name="Revision history" sheetId="6" state="visible" r:id="rId6"/>
  </sheets>
  <definedNames>
    <definedName name="SkillCovPct">'Skills Matrix'!$D$21:$K$21</definedName>
    <definedName name="SkillCovCount">'Skills Matrix'!$D$20:$K$20</definedName>
    <definedName name="OpNames">'Skills Matrix'!$A$12:$A$19</definedName>
    <definedName name="RequiredLevels">'Skills Matrix'!$D$11:$K$11</definedName>
    <definedName name="SkillOpMatrix">'Skills Matrix'!$D$12:$K$19</definedName>
    <definedName name="FullyCrossTrainedCount">'Dashboard'!$B$12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8">
    <font>
      <name val="Calibri"/>
      <family val="2"/>
      <color theme="1"/>
      <sz val="11"/>
      <scheme val="minor"/>
    </font>
    <font>
      <name val="JetBrains Mono"/>
      <b val="1"/>
      <color rgb="00E8B400"/>
      <sz val="11"/>
    </font>
    <font>
      <name val="Inter"/>
      <b val="1"/>
      <color rgb="00FFFFFF"/>
      <sz val="30"/>
    </font>
    <font>
      <name val="Inter"/>
      <b val="1"/>
      <color rgb="00E8B400"/>
      <sz val="20"/>
    </font>
    <font>
      <name val="Inter"/>
      <color rgb="00FAFAF7"/>
      <sz val="12"/>
    </font>
    <font>
      <name val="Inter"/>
      <color rgb="00FAFAF7"/>
      <sz val="11"/>
    </font>
    <font>
      <name val="Inter"/>
      <b val="1"/>
      <color rgb="00FFFFFF"/>
      <sz val="13"/>
    </font>
    <font>
      <name val="Inter"/>
      <b val="1"/>
      <color rgb="00E8B400"/>
      <sz val="12"/>
    </font>
    <font>
      <name val="JetBrains Mono"/>
      <color rgb="0064748B"/>
      <sz val="10"/>
    </font>
    <font>
      <name val="Inter"/>
      <b val="1"/>
      <color rgb="00E8B400"/>
      <sz val="16"/>
    </font>
    <font>
      <name val="Inter"/>
      <i val="1"/>
      <color rgb="00FAFAF7"/>
      <sz val="9"/>
    </font>
    <font>
      <name val="Inter"/>
      <b val="1"/>
      <color rgb="000D1B3E"/>
      <sz val="12"/>
    </font>
    <font>
      <name val="Inter"/>
      <b val="1"/>
      <color rgb="001E293B"/>
      <sz val="10"/>
    </font>
    <font>
      <name val="Inter"/>
      <color rgb="001E293B"/>
      <sz val="10"/>
    </font>
    <font>
      <name val="Inter"/>
      <color rgb="00FAFAF7"/>
      <sz val="8"/>
    </font>
    <font>
      <name val="Inter"/>
      <b val="1"/>
      <color rgb="0064748B"/>
      <sz val="9"/>
    </font>
    <font>
      <name val="Inter"/>
      <b val="1"/>
      <color rgb="00FFFFFF"/>
      <sz val="9"/>
    </font>
    <font>
      <name val="Inter"/>
      <b val="1"/>
      <color rgb="00F59E0B"/>
      <sz val="9"/>
    </font>
    <font>
      <name val="Inter"/>
      <b val="1"/>
      <color rgb="00E8B400"/>
      <sz val="10"/>
    </font>
    <font>
      <name val="JetBrains Mono"/>
      <color rgb="0064748B"/>
      <sz val="9"/>
    </font>
    <font>
      <name val="JetBrains Mono"/>
      <b val="1"/>
      <color rgb="001E293B"/>
      <sz val="10"/>
    </font>
    <font>
      <name val="Inter"/>
      <b val="1"/>
      <color rgb="001F3A93"/>
      <sz val="9"/>
    </font>
    <font>
      <name val="Inter"/>
      <b val="1"/>
      <color rgb="001F3A93"/>
      <sz val="10"/>
    </font>
    <font>
      <name val="Inter"/>
      <b val="1"/>
      <color rgb="000D1B3E"/>
      <sz val="10"/>
    </font>
    <font>
      <name val="JetBrains Mono"/>
      <b val="1"/>
      <color rgb="0064748B"/>
      <sz val="9"/>
    </font>
    <font>
      <name val="Inter"/>
      <b val="1"/>
      <color rgb="000D1B3E"/>
      <sz val="22"/>
    </font>
    <font>
      <name val="Inter"/>
      <b val="1"/>
      <color rgb="001F3A93"/>
      <sz val="22"/>
    </font>
    <font>
      <name val="Inter"/>
      <b val="1"/>
      <color rgb="0010B981"/>
      <sz val="22"/>
    </font>
    <font>
      <name val="Inter"/>
      <b val="1"/>
      <color rgb="00DC2626"/>
      <sz val="22"/>
    </font>
    <font>
      <name val="Inter"/>
      <b val="1"/>
      <color rgb="00F59E0B"/>
      <sz val="22"/>
    </font>
    <font>
      <name val="Inter"/>
      <i val="1"/>
      <color rgb="0064748B"/>
      <sz val="9"/>
    </font>
    <font>
      <name val="Inter"/>
      <b val="1"/>
      <color rgb="001E293B"/>
      <sz val="9"/>
    </font>
    <font>
      <name val="Inter"/>
      <color rgb="001E293B"/>
      <sz val="9"/>
    </font>
    <font>
      <name val="Inter"/>
      <b val="1"/>
      <color rgb="000D1B3E"/>
      <sz val="13"/>
    </font>
    <font>
      <name val="Inter"/>
      <b val="1"/>
      <color rgb="000D1B3E"/>
      <sz val="14"/>
    </font>
    <font>
      <name val="Inter"/>
      <b val="1"/>
      <color rgb="00FAFAF7"/>
      <sz val="12"/>
    </font>
    <font>
      <name val="Inter"/>
      <i val="1"/>
      <color rgb="0064748B"/>
      <sz val="8"/>
    </font>
    <font>
      <name val="JetBrains Mono"/>
      <color rgb="001E293B"/>
      <sz val="10"/>
    </font>
  </fonts>
  <fills count="12">
    <fill>
      <patternFill/>
    </fill>
    <fill>
      <patternFill patternType="gray125"/>
    </fill>
    <fill>
      <patternFill patternType="solid">
        <fgColor rgb="000D1B3E"/>
      </patternFill>
    </fill>
    <fill>
      <patternFill patternType="solid">
        <fgColor rgb="00E8B400"/>
      </patternFill>
    </fill>
    <fill>
      <patternFill patternType="solid">
        <fgColor rgb="000A1628"/>
      </patternFill>
    </fill>
    <fill>
      <patternFill patternType="solid">
        <fgColor rgb="00EEEDE4"/>
      </patternFill>
    </fill>
    <fill>
      <patternFill patternType="solid">
        <fgColor rgb="00FAFAF7"/>
      </patternFill>
    </fill>
    <fill>
      <patternFill patternType="solid">
        <fgColor rgb="0010223A"/>
      </patternFill>
    </fill>
    <fill>
      <patternFill patternType="solid">
        <fgColor rgb="00FBD9D9"/>
      </patternFill>
    </fill>
    <fill>
      <patternFill patternType="solid">
        <fgColor rgb="00FDEBC8"/>
      </patternFill>
    </fill>
    <fill>
      <patternFill patternType="solid">
        <fgColor rgb="00D6F5E3"/>
      </patternFill>
    </fill>
    <fill>
      <patternFill patternType="solid">
        <fgColor rgb="00BFE6CF"/>
      </patternFill>
    </fill>
  </fills>
  <borders count="3">
    <border>
      <left/>
      <right/>
      <top/>
      <bottom/>
      <diagonal/>
    </border>
    <border>
      <left style="thin">
        <color rgb="00D8DCE3"/>
      </left>
      <right style="thin">
        <color rgb="00D8DCE3"/>
      </right>
      <top style="thin">
        <color rgb="00D8DCE3"/>
      </top>
      <bottom style="thin">
        <color rgb="00D8DCE3"/>
      </bottom>
    </border>
    <border>
      <bottom style="thin">
        <color rgb="00E8B400"/>
      </bottom>
    </border>
  </borders>
  <cellStyleXfs count="1">
    <xf numFmtId="0" fontId="0" fillId="0" borderId="0"/>
  </cellStyleXfs>
  <cellXfs count="72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6" fillId="2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indent="8"/>
    </xf>
    <xf numFmtId="0" fontId="0" fillId="4" borderId="0" pivotButton="0" quotePrefix="0" xfId="0"/>
    <xf numFmtId="0" fontId="10" fillId="4" borderId="0" applyAlignment="1" pivotButton="0" quotePrefix="0" xfId="0">
      <alignment horizontal="left" vertical="center" indent="8"/>
    </xf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  <xf numFmtId="0" fontId="14" fillId="4" borderId="0" applyAlignment="1" pivotButton="0" quotePrefix="0" xfId="0">
      <alignment horizontal="center" vertical="center"/>
    </xf>
    <xf numFmtId="0" fontId="15" fillId="5" borderId="0" applyAlignment="1" pivotButton="0" quotePrefix="0" xfId="0">
      <alignment horizontal="left" vertical="center"/>
    </xf>
    <xf numFmtId="0" fontId="13" fillId="6" borderId="0" applyAlignment="1" applyProtection="1" pivotButton="0" quotePrefix="0" xfId="0">
      <alignment horizontal="left" vertical="center"/>
      <protection locked="0" hidden="0"/>
    </xf>
    <xf numFmtId="0" fontId="0" fillId="0" borderId="0" applyProtection="1" pivotButton="0" quotePrefix="0" xfId="0">
      <protection locked="0" hidden="0"/>
    </xf>
    <xf numFmtId="164" fontId="13" fillId="6" borderId="0" applyAlignment="1" applyProtection="1" pivotButton="0" quotePrefix="0" xfId="0">
      <alignment horizontal="left" vertical="center"/>
      <protection locked="0" hidden="0"/>
    </xf>
    <xf numFmtId="0" fontId="16" fillId="2" borderId="1" applyAlignment="1" pivotButton="0" quotePrefix="0" xfId="0">
      <alignment horizontal="center" vertical="center" wrapText="1"/>
    </xf>
    <xf numFmtId="0" fontId="17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18" fillId="7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left" vertical="center"/>
    </xf>
    <xf numFmtId="0" fontId="19" fillId="6" borderId="1" applyAlignment="1" pivotButton="0" quotePrefix="0" xfId="0">
      <alignment horizontal="center" vertical="center"/>
    </xf>
    <xf numFmtId="164" fontId="19" fillId="6" borderId="1" applyAlignment="1" pivotButton="0" quotePrefix="0" xfId="0">
      <alignment horizontal="center" vertical="center"/>
    </xf>
    <xf numFmtId="0" fontId="20" fillId="6" borderId="1" applyAlignment="1" applyProtection="1" pivotButton="0" quotePrefix="0" xfId="0">
      <alignment horizontal="center" vertical="center"/>
      <protection locked="0" hidden="0"/>
    </xf>
    <xf numFmtId="0" fontId="12" fillId="5" borderId="1" applyAlignment="1" pivotButton="0" quotePrefix="0" xfId="0">
      <alignment horizontal="left" vertical="center"/>
    </xf>
    <xf numFmtId="0" fontId="19" fillId="5" borderId="1" applyAlignment="1" pivotButton="0" quotePrefix="0" xfId="0">
      <alignment horizontal="center" vertical="center"/>
    </xf>
    <xf numFmtId="164" fontId="19" fillId="5" borderId="1" applyAlignment="1" pivotButton="0" quotePrefix="0" xfId="0">
      <alignment horizontal="center" vertical="center"/>
    </xf>
    <xf numFmtId="0" fontId="20" fillId="5" borderId="1" applyAlignment="1" applyProtection="1" pivotButton="0" quotePrefix="0" xfId="0">
      <alignment horizontal="center" vertical="center"/>
      <protection locked="0" hidden="0"/>
    </xf>
    <xf numFmtId="0" fontId="21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22" fillId="5" borderId="1" applyAlignment="1" pivotButton="0" quotePrefix="0" xfId="0">
      <alignment horizontal="center" vertical="center"/>
    </xf>
    <xf numFmtId="9" fontId="23" fillId="5" borderId="1" applyAlignment="1" pivotButton="0" quotePrefix="0" xfId="0">
      <alignment horizontal="center" vertical="center"/>
    </xf>
    <xf numFmtId="0" fontId="23" fillId="5" borderId="0" applyAlignment="1" pivotButton="0" quotePrefix="0" xfId="0">
      <alignment horizontal="left" vertical="center"/>
    </xf>
    <xf numFmtId="0" fontId="20" fillId="8" borderId="1" applyAlignment="1" pivotButton="0" quotePrefix="0" xfId="0">
      <alignment horizontal="center" vertical="center"/>
    </xf>
    <xf numFmtId="0" fontId="13" fillId="8" borderId="1" applyAlignment="1" pivotButton="0" quotePrefix="0" xfId="0">
      <alignment horizontal="left" vertical="center"/>
    </xf>
    <xf numFmtId="0" fontId="20" fillId="6" borderId="1" applyAlignment="1" pivotButton="0" quotePrefix="0" xfId="0">
      <alignment horizontal="center" vertical="center"/>
    </xf>
    <xf numFmtId="0" fontId="13" fillId="6" borderId="1" applyAlignment="1" pivotButton="0" quotePrefix="0" xfId="0">
      <alignment horizontal="left" vertical="center"/>
    </xf>
    <xf numFmtId="0" fontId="20" fillId="9" borderId="1" applyAlignment="1" pivotButton="0" quotePrefix="0" xfId="0">
      <alignment horizontal="center" vertical="center"/>
    </xf>
    <xf numFmtId="0" fontId="13" fillId="9" borderId="1" applyAlignment="1" pivotButton="0" quotePrefix="0" xfId="0">
      <alignment horizontal="left" vertical="center"/>
    </xf>
    <xf numFmtId="0" fontId="20" fillId="10" borderId="1" applyAlignment="1" pivotButton="0" quotePrefix="0" xfId="0">
      <alignment horizontal="center" vertical="center"/>
    </xf>
    <xf numFmtId="0" fontId="13" fillId="10" borderId="1" applyAlignment="1" pivotButton="0" quotePrefix="0" xfId="0">
      <alignment horizontal="left" vertical="center"/>
    </xf>
    <xf numFmtId="0" fontId="20" fillId="11" borderId="1" applyAlignment="1" pivotButton="0" quotePrefix="0" xfId="0">
      <alignment horizontal="center" vertical="center"/>
    </xf>
    <xf numFmtId="0" fontId="13" fillId="11" borderId="1" applyAlignment="1" pivotButton="0" quotePrefix="0" xfId="0">
      <alignment horizontal="left" vertical="center"/>
    </xf>
    <xf numFmtId="0" fontId="24" fillId="6" borderId="0" applyAlignment="1" pivotButton="0" quotePrefix="0" xfId="0">
      <alignment horizontal="left" vertical="center" indent="1"/>
    </xf>
    <xf numFmtId="0" fontId="25" fillId="6" borderId="2" applyAlignment="1" pivotButton="0" quotePrefix="0" xfId="0">
      <alignment horizontal="left" vertical="center" indent="1"/>
    </xf>
    <xf numFmtId="0" fontId="0" fillId="0" borderId="2" pivotButton="0" quotePrefix="0" xfId="0"/>
    <xf numFmtId="0" fontId="26" fillId="6" borderId="2" applyAlignment="1" pivotButton="0" quotePrefix="0" xfId="0">
      <alignment horizontal="left" vertical="center" indent="1"/>
    </xf>
    <xf numFmtId="9" fontId="27" fillId="6" borderId="2" applyAlignment="1" pivotButton="0" quotePrefix="0" xfId="0">
      <alignment horizontal="left" vertical="center" indent="1"/>
    </xf>
    <xf numFmtId="0" fontId="28" fillId="6" borderId="2" applyAlignment="1" pivotButton="0" quotePrefix="0" xfId="0">
      <alignment horizontal="left" vertical="center" indent="1"/>
    </xf>
    <xf numFmtId="0" fontId="29" fillId="6" borderId="2" applyAlignment="1" pivotButton="0" quotePrefix="0" xfId="0">
      <alignment horizontal="left" vertical="center" indent="1"/>
    </xf>
    <xf numFmtId="0" fontId="30" fillId="0" borderId="0" pivotButton="0" quotePrefix="0" xfId="0"/>
    <xf numFmtId="0" fontId="31" fillId="0" borderId="0" pivotButton="0" quotePrefix="0" xfId="0"/>
    <xf numFmtId="0" fontId="32" fillId="0" borderId="0" pivotButton="0" quotePrefix="0" xfId="0"/>
    <xf numFmtId="9" fontId="32" fillId="0" borderId="0" pivotButton="0" quotePrefix="0" xfId="0"/>
    <xf numFmtId="0" fontId="33" fillId="5" borderId="0" applyAlignment="1" pivotButton="0" quotePrefix="0" xfId="0">
      <alignment horizontal="left" vertical="center" indent="2"/>
    </xf>
    <xf numFmtId="0" fontId="13" fillId="6" borderId="0" applyAlignment="1" pivotButton="0" quotePrefix="0" xfId="0">
      <alignment horizontal="left" vertical="top" wrapText="1" indent="2"/>
    </xf>
    <xf numFmtId="0" fontId="16" fillId="2" borderId="1" applyAlignment="1" pivotButton="0" quotePrefix="0" xfId="0">
      <alignment horizontal="left" vertical="center"/>
    </xf>
    <xf numFmtId="0" fontId="22" fillId="6" borderId="1" applyAlignment="1" pivotButton="0" quotePrefix="0" xfId="0">
      <alignment vertical="top" wrapText="1"/>
    </xf>
    <xf numFmtId="0" fontId="13" fillId="6" borderId="1" applyAlignment="1" pivotButton="0" quotePrefix="0" xfId="0">
      <alignment vertical="top" wrapText="1"/>
    </xf>
    <xf numFmtId="0" fontId="22" fillId="5" borderId="1" applyAlignment="1" pivotButton="0" quotePrefix="0" xfId="0">
      <alignment vertical="top" wrapText="1"/>
    </xf>
    <xf numFmtId="0" fontId="13" fillId="5" borderId="1" applyAlignment="1" pivotButton="0" quotePrefix="0" xfId="0">
      <alignment vertical="top" wrapText="1"/>
    </xf>
    <xf numFmtId="0" fontId="34" fillId="3" borderId="0" applyAlignment="1" pivotButton="0" quotePrefix="0" xfId="0">
      <alignment horizontal="center" vertical="center"/>
    </xf>
    <xf numFmtId="0" fontId="35" fillId="2" borderId="0" applyAlignment="1" pivotButton="0" quotePrefix="0" xfId="0">
      <alignment horizontal="center" vertical="center"/>
    </xf>
    <xf numFmtId="0" fontId="36" fillId="0" borderId="0" applyAlignment="1" pivotButton="0" quotePrefix="0" xfId="0">
      <alignment horizontal="left" vertical="top" wrapText="1" indent="2"/>
    </xf>
    <xf numFmtId="0" fontId="37" fillId="6" borderId="1" pivotButton="0" quotePrefix="0" xfId="0"/>
    <xf numFmtId="0" fontId="13" fillId="6" borderId="1" pivotButton="0" quotePrefix="0" xfId="0"/>
  </cellXfs>
  <cellStyles count="1">
    <cellStyle name="Normal" xfId="0" builtinId="0" hidden="0"/>
  </cellStyles>
  <dxfs count="3">
    <dxf>
      <font>
        <name val="Inter"/>
        <b val="1"/>
        <color rgb="000D1B3E"/>
        <sz val="10"/>
      </font>
      <fill>
        <patternFill patternType="solid">
          <fgColor rgb="00D6F5E3"/>
        </patternFill>
      </fill>
    </dxf>
    <dxf>
      <font>
        <name val="Inter"/>
        <b val="1"/>
        <color rgb="000D1B3E"/>
        <sz val="10"/>
      </font>
      <fill>
        <patternFill patternType="solid">
          <fgColor rgb="00FDEBC8"/>
        </patternFill>
      </fill>
    </dxf>
    <dxf>
      <font>
        <name val="Inter"/>
        <b val="1"/>
        <color rgb="00991B1B"/>
        <sz val="10"/>
      </font>
      <fill>
        <patternFill patternType="solid">
          <fgColor rgb="00FB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Coverage % per Skill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'Dashboard'!C17</f>
            </strRef>
          </tx>
          <spPr>
            <a:solidFill>
              <a:srgbClr val="1F3A93"/>
            </a:solidFill>
            <a:ln>
              <a:prstDash val="solid"/>
            </a:ln>
          </spPr>
          <cat>
            <numRef>
              <f>'Dashboard'!$B$18:$B$25</f>
            </numRef>
          </cat>
          <val>
            <numRef>
              <f>'Dashboard'!$C$18:$C$25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4.png" Id="rId2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2</row>
      <rowOff>0</rowOff>
    </from>
    <ext cx="1047750" cy="6096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26</row>
      <rowOff>0</rowOff>
    </from>
    <ext cx="5760000" cy="36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0</col>
      <colOff>0</colOff>
      <row>0</row>
      <rowOff>0</rowOff>
    </from>
    <ext cx="657225" cy="3810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1" t="n"/>
      <c r="C2" s="1" t="n"/>
      <c r="D2" s="1" t="n"/>
      <c r="E2" s="1" t="n"/>
      <c r="F2" s="1" t="n"/>
      <c r="G2" s="1" t="n"/>
      <c r="H2" s="1" t="n"/>
    </row>
    <row r="3" ht="18" customHeight="1">
      <c r="A3" s="1" t="n"/>
      <c r="B3" s="1" t="n"/>
      <c r="C3" s="1" t="n"/>
      <c r="D3" s="1" t="n"/>
      <c r="E3" s="1" t="n"/>
      <c r="F3" s="1" t="n"/>
      <c r="G3" s="1" t="n"/>
      <c r="H3" s="1" t="n"/>
    </row>
    <row r="4" ht="18" customHeight="1">
      <c r="A4" s="1" t="n"/>
      <c r="B4" s="1" t="n"/>
      <c r="C4" s="1" t="n"/>
      <c r="D4" s="1" t="n"/>
      <c r="E4" s="1" t="n"/>
      <c r="F4" s="1" t="n"/>
      <c r="G4" s="1" t="n"/>
      <c r="H4" s="1" t="n"/>
    </row>
    <row r="5" ht="18" customHeight="1">
      <c r="A5" s="1" t="n"/>
      <c r="B5" s="1" t="n"/>
      <c r="C5" s="1" t="n"/>
      <c r="D5" s="1" t="n"/>
      <c r="E5" s="1" t="n"/>
      <c r="F5" s="1" t="n"/>
      <c r="G5" s="1" t="n"/>
      <c r="H5" s="1" t="n"/>
    </row>
    <row r="6" ht="18" customHeight="1">
      <c r="A6" s="1" t="n"/>
      <c r="B6" s="1" t="n"/>
      <c r="C6" s="1" t="n"/>
      <c r="D6" s="1" t="n"/>
      <c r="E6" s="1" t="n"/>
      <c r="F6" s="1" t="n"/>
      <c r="G6" s="1" t="n"/>
      <c r="H6" s="1" t="n"/>
    </row>
    <row r="7" ht="18" customHeight="1">
      <c r="A7" s="1" t="n"/>
      <c r="B7" s="1" t="n"/>
      <c r="C7" s="1" t="n"/>
      <c r="D7" s="1" t="n"/>
      <c r="E7" s="1" t="n"/>
      <c r="F7" s="1" t="n"/>
      <c r="G7" s="1" t="n"/>
      <c r="H7" s="1" t="n"/>
    </row>
    <row r="8" ht="18" customHeight="1">
      <c r="A8" s="1" t="n"/>
      <c r="B8" s="2" t="inlineStr">
        <is>
          <t>QUALITEH  ACADEMY</t>
        </is>
      </c>
      <c r="H8" s="1" t="n"/>
    </row>
    <row r="9" ht="18" customHeight="1">
      <c r="A9" s="1" t="n"/>
      <c r="B9" s="1" t="n"/>
      <c r="C9" s="1" t="n"/>
      <c r="D9" s="1" t="n"/>
      <c r="E9" s="1" t="n"/>
      <c r="F9" s="1" t="n"/>
      <c r="G9" s="1" t="n"/>
      <c r="H9" s="1" t="n"/>
    </row>
    <row r="10" ht="18" customHeight="1">
      <c r="A10" s="1" t="n"/>
      <c r="B10" s="1" t="n"/>
      <c r="C10" s="1" t="n"/>
      <c r="D10" s="1" t="n"/>
      <c r="E10" s="1" t="n"/>
      <c r="F10" s="1" t="n"/>
      <c r="G10" s="1" t="n"/>
      <c r="H10" s="1" t="n"/>
    </row>
    <row r="11" ht="42" customHeight="1">
      <c r="A11" s="1" t="n"/>
      <c r="B11" s="3" t="inlineStr">
        <is>
          <t>Skills &amp; Training Matrix</t>
        </is>
      </c>
      <c r="H11" s="1" t="n"/>
    </row>
    <row r="12" ht="18" customHeight="1">
      <c r="A12" s="1" t="n"/>
      <c r="B12" s="1" t="n"/>
      <c r="C12" s="1" t="n"/>
      <c r="D12" s="1" t="n"/>
      <c r="E12" s="1" t="n"/>
      <c r="F12" s="1" t="n"/>
      <c r="G12" s="1" t="n"/>
      <c r="H12" s="1" t="n"/>
    </row>
    <row r="13" ht="28" customHeight="1">
      <c r="A13" s="1" t="n"/>
      <c r="B13" s="4" t="inlineStr">
        <is>
          <t>(ILUO Competency  ·  IATF 16949)</t>
        </is>
      </c>
      <c r="H13" s="1" t="n"/>
    </row>
    <row r="14" ht="18" customHeight="1">
      <c r="A14" s="1" t="n"/>
      <c r="B14" s="1" t="n"/>
      <c r="C14" s="1" t="n"/>
      <c r="D14" s="1" t="n"/>
      <c r="E14" s="1" t="n"/>
      <c r="F14" s="1" t="n"/>
      <c r="G14" s="1" t="n"/>
      <c r="H14" s="1" t="n"/>
    </row>
    <row r="15" ht="18" customHeight="1">
      <c r="A15" s="1" t="n"/>
      <c r="B15" s="1" t="n"/>
      <c r="C15" s="1" t="n"/>
      <c r="D15" s="1" t="n"/>
      <c r="E15" s="1" t="n"/>
      <c r="F15" s="1" t="n"/>
      <c r="G15" s="1" t="n"/>
      <c r="H15" s="1" t="n"/>
    </row>
    <row r="16" ht="44" customHeight="1">
      <c r="A16" s="1" t="n"/>
      <c r="B16" s="5" t="inlineStr">
        <is>
          <t>Structured per the ILUO competency-management methodology — the automotive standard for mapping operator skill levels from In-Training through to Owner (able to train and verify others).</t>
        </is>
      </c>
      <c r="H16" s="1" t="n"/>
    </row>
    <row r="17" ht="18" customHeight="1">
      <c r="A17" s="1" t="n"/>
      <c r="B17" s="1" t="n"/>
      <c r="C17" s="1" t="n"/>
      <c r="D17" s="1" t="n"/>
      <c r="E17" s="1" t="n"/>
      <c r="F17" s="1" t="n"/>
      <c r="G17" s="1" t="n"/>
      <c r="H17" s="1" t="n"/>
    </row>
    <row r="18" ht="18" customHeight="1">
      <c r="A18" s="1" t="n"/>
      <c r="B18" s="1" t="n"/>
      <c r="C18" s="1" t="n"/>
      <c r="D18" s="1" t="n"/>
      <c r="E18" s="1" t="n"/>
      <c r="F18" s="1" t="n"/>
      <c r="G18" s="1" t="n"/>
      <c r="H18" s="1" t="n"/>
    </row>
    <row r="19" ht="40" customHeight="1">
      <c r="A19" s="1" t="n"/>
      <c r="B19" s="6" t="inlineStr">
        <is>
          <t>An interactive, auto-calculating worksheet with a live training-need dashboard. Built for Tier-1/2 automotive quality engineers.</t>
        </is>
      </c>
      <c r="H19" s="1" t="n"/>
    </row>
    <row r="20" ht="18" customHeight="1">
      <c r="A20" s="1" t="n"/>
      <c r="B20" s="1" t="n"/>
      <c r="C20" s="1" t="n"/>
      <c r="D20" s="1" t="n"/>
      <c r="E20" s="1" t="n"/>
      <c r="F20" s="1" t="n"/>
      <c r="G20" s="1" t="n"/>
      <c r="H20" s="1" t="n"/>
    </row>
    <row r="21" ht="18" customHeight="1">
      <c r="A21" s="1" t="n"/>
      <c r="B21" s="1" t="n"/>
      <c r="C21" s="1" t="n"/>
      <c r="D21" s="1" t="n"/>
      <c r="E21" s="1" t="n"/>
      <c r="F21" s="1" t="n"/>
      <c r="G21" s="1" t="n"/>
      <c r="H21" s="1" t="n"/>
    </row>
    <row r="22" ht="4" customHeight="1">
      <c r="A22" s="1" t="n"/>
      <c r="B22" s="7" t="n"/>
      <c r="C22" s="7" t="n"/>
      <c r="D22" s="7" t="n"/>
      <c r="E22" s="7" t="n"/>
      <c r="F22" s="7" t="n"/>
      <c r="G22" s="7" t="n"/>
      <c r="H22" s="1" t="n"/>
    </row>
    <row r="23" ht="18" customHeight="1">
      <c r="A23" s="1" t="n"/>
      <c r="B23" s="1" t="n"/>
      <c r="C23" s="1" t="n"/>
      <c r="D23" s="1" t="n"/>
      <c r="E23" s="1" t="n"/>
      <c r="F23" s="1" t="n"/>
      <c r="G23" s="1" t="n"/>
      <c r="H23" s="1" t="n"/>
    </row>
    <row r="24" ht="24" customHeight="1">
      <c r="A24" s="1" t="n"/>
      <c r="B24" s="8" t="inlineStr">
        <is>
          <t>Close your competency gaps — Qualiteh Academy</t>
        </is>
      </c>
      <c r="H24" s="1" t="n"/>
    </row>
    <row r="25" ht="24" customHeight="1">
      <c r="A25" s="1" t="n"/>
      <c r="B25" s="9" t="inlineStr">
        <is>
          <t>Hands-on operator training workshops  —  qualiteh.com/academy</t>
        </is>
      </c>
      <c r="H25" s="1" t="n"/>
    </row>
    <row r="26" ht="18" customHeight="1">
      <c r="A26" s="1" t="n"/>
      <c r="B26" s="1" t="n"/>
      <c r="C26" s="1" t="n"/>
      <c r="D26" s="1" t="n"/>
      <c r="E26" s="1" t="n"/>
      <c r="F26" s="1" t="n"/>
      <c r="G26" s="1" t="n"/>
      <c r="H26" s="1" t="n"/>
    </row>
    <row r="27" ht="18" customHeight="1">
      <c r="A27" s="1" t="n"/>
      <c r="B27" s="1" t="n"/>
      <c r="C27" s="1" t="n"/>
      <c r="D27" s="1" t="n"/>
      <c r="E27" s="1" t="n"/>
      <c r="F27" s="1" t="n"/>
      <c r="G27" s="1" t="n"/>
      <c r="H27" s="1" t="n"/>
    </row>
    <row r="28" ht="18" customHeight="1">
      <c r="A28" s="1" t="n"/>
      <c r="B28" s="1" t="n"/>
      <c r="C28" s="1" t="n"/>
      <c r="D28" s="1" t="n"/>
      <c r="E28" s="1" t="n"/>
      <c r="F28" s="1" t="n"/>
      <c r="G28" s="1" t="n"/>
      <c r="H28" s="1" t="n"/>
    </row>
    <row r="29" ht="18" customHeight="1">
      <c r="A29" s="1" t="n"/>
      <c r="B29" s="1" t="n"/>
      <c r="C29" s="1" t="n"/>
      <c r="D29" s="1" t="n"/>
      <c r="E29" s="1" t="n"/>
      <c r="F29" s="1" t="n"/>
      <c r="G29" s="1" t="n"/>
      <c r="H29" s="1" t="n"/>
    </row>
    <row r="30" ht="18" customHeight="1">
      <c r="A30" s="1" t="n"/>
      <c r="B30" s="10" t="inlineStr">
        <is>
          <t>Version 1.0   ·   June 2026   ·   © Qualiteh Academy</t>
        </is>
      </c>
      <c r="H30" s="1" t="n"/>
    </row>
    <row r="31" ht="18" customHeight="1">
      <c r="A31" s="1" t="n"/>
      <c r="B31" s="10" t="inlineStr">
        <is>
          <t>qualiteh.com   ·   rankovic@qualiteh.com</t>
        </is>
      </c>
      <c r="H31" s="1" t="n"/>
    </row>
    <row r="32" ht="18" customHeight="1">
      <c r="A32" s="1" t="n"/>
      <c r="B32" s="1" t="n"/>
      <c r="C32" s="1" t="n"/>
      <c r="D32" s="1" t="n"/>
      <c r="E32" s="1" t="n"/>
      <c r="F32" s="1" t="n"/>
      <c r="G32" s="1" t="n"/>
      <c r="H32" s="1" t="n"/>
    </row>
    <row r="33" ht="18" customHeight="1">
      <c r="A33" s="1" t="n"/>
      <c r="B33" s="1" t="n"/>
      <c r="C33" s="1" t="n"/>
      <c r="D33" s="1" t="n"/>
      <c r="E33" s="1" t="n"/>
      <c r="F33" s="1" t="n"/>
      <c r="G33" s="1" t="n"/>
      <c r="H33" s="1" t="n"/>
    </row>
  </sheetData>
  <mergeCells count="9">
    <mergeCell ref="B24:G24"/>
    <mergeCell ref="B16:G16"/>
    <mergeCell ref="B19:G19"/>
    <mergeCell ref="B31:G31"/>
    <mergeCell ref="B8:G8"/>
    <mergeCell ref="B13:G13"/>
    <mergeCell ref="B30:G30"/>
    <mergeCell ref="B25:G25"/>
    <mergeCell ref="B11:G1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70" customWidth="1" min="3" max="3"/>
    <col width="3" customWidth="1" min="4" max="4"/>
  </cols>
  <sheetData>
    <row r="1" ht="52" customHeight="1">
      <c r="A1" s="11" t="inlineStr">
        <is>
          <t>How to use this template</t>
        </is>
      </c>
      <c r="B1" s="12" t="n"/>
      <c r="C1" s="12" t="n"/>
      <c r="D1" s="12" t="n"/>
    </row>
    <row r="2" ht="18" customHeight="1">
      <c r="A2" s="13" t="inlineStr">
        <is>
          <t>ILUO Competency Management — structured per IATF 16949 §7.2</t>
        </is>
      </c>
      <c r="B2" s="12" t="n"/>
      <c r="C2" s="12" t="n"/>
      <c r="D2" s="12" t="n"/>
    </row>
    <row r="3" ht="4" customHeight="1">
      <c r="A3" s="7" t="n"/>
      <c r="B3" s="7" t="n"/>
      <c r="C3" s="7" t="n"/>
      <c r="D3" s="7" t="n"/>
    </row>
    <row r="5" ht="22" customHeight="1">
      <c r="B5" s="14" t="inlineStr">
        <is>
          <t>The ILUO competency scale (0–4)</t>
        </is>
      </c>
    </row>
    <row r="6" ht="36" customHeight="1">
      <c r="B6" s="15" t="inlineStr">
        <is>
          <t>0  —  No knowledge</t>
        </is>
      </c>
      <c r="C6" s="16" t="inlineStr">
        <is>
          <t>The operator has not been introduced to this station or skill. Cell is blank or 0.</t>
        </is>
      </c>
    </row>
    <row r="7" ht="36" customHeight="1">
      <c r="B7" s="15" t="inlineStr">
        <is>
          <t>1  —  In training  (I)</t>
        </is>
      </c>
      <c r="C7" s="16" t="inlineStr">
        <is>
          <t>Under supervision. Cannot work independently. Training plan in place; sign-off pending. Operator must always be paired with a qualified colleague at this station.</t>
        </is>
      </c>
    </row>
    <row r="8" ht="36" customHeight="1">
      <c r="B8" s="15" t="inlineStr">
        <is>
          <t>2  —  Limited  (L)</t>
        </is>
      </c>
      <c r="C8" s="16" t="inlineStr">
        <is>
          <t>Can perform the operation with occasional oversight. Qualified for standard work but requires support on edge-cases or first-off/last-off checks.</t>
        </is>
      </c>
    </row>
    <row r="9" ht="36" customHeight="1">
      <c r="B9" s="15" t="inlineStr">
        <is>
          <t>3  —  Unassisted  (U)</t>
        </is>
      </c>
      <c r="C9" s="16" t="inlineStr">
        <is>
          <t>Fully qualified. Works independently, meets quality and cycle-time targets. This is the standard required level for most stations. Evidence required: completed OJT sign-off sheet, or training record accepted by the supervisor.</t>
        </is>
      </c>
    </row>
    <row r="10" ht="36" customHeight="1">
      <c r="B10" s="15" t="inlineStr">
        <is>
          <t>4  —  Owner  (O)</t>
        </is>
      </c>
      <c r="C10" s="16" t="inlineStr">
        <is>
          <t>Authorised trainer and verifier. Can train others, confirm OJT sign-offs, and stand in for the supervisor on that station. Required for CC/safety stations — at least ONE Owner and at least TWO independently qualified operators (for cover) must always be maintained. Designated by line supervisor and documented in the HR training record.</t>
        </is>
      </c>
    </row>
    <row r="12" ht="22" customHeight="1">
      <c r="B12" s="14" t="inlineStr">
        <is>
          <t>Required level per station</t>
        </is>
      </c>
    </row>
    <row r="13" ht="36" customHeight="1">
      <c r="B13" s="15" t="inlineStr">
        <is>
          <t>Standard stations</t>
        </is>
      </c>
      <c r="C13" s="16" t="inlineStr">
        <is>
          <t>Required level = U (3). Any operator below U must work under supervision or be placed on an active training plan with a target sign-off date.</t>
        </is>
      </c>
    </row>
    <row r="14" ht="36" customHeight="1">
      <c r="B14" s="15" t="inlineStr">
        <is>
          <t>CC / safety stations</t>
        </is>
      </c>
      <c r="C14" s="16" t="inlineStr">
        <is>
          <t>Required level = O (4) — an Owner must be available to train new operators. In addition, at least two operators should hold U or O to ensure line-cover if the Owner is absent. A coverage gap at a CC station is a mandatory IATF finding; escalate immediately to the quality manager.</t>
        </is>
      </c>
    </row>
    <row r="15" ht="36" customHeight="1">
      <c r="B15" s="15" t="inlineStr">
        <is>
          <t>Low-risk support tasks</t>
        </is>
      </c>
      <c r="C15" s="16" t="inlineStr">
        <is>
          <t>Required level = L (2). Coverage is acceptable with lighter oversight; include in the training plan nonetheless so all operators are cross-trained over time.</t>
        </is>
      </c>
    </row>
    <row r="17" ht="22" customHeight="1">
      <c r="B17" s="14" t="inlineStr">
        <is>
          <t>Coverage % and gap flags</t>
        </is>
      </c>
    </row>
    <row r="18" ht="36" customHeight="1">
      <c r="B18" s="15" t="inlineStr">
        <is>
          <t>Coverage count</t>
        </is>
      </c>
      <c r="C18" s="16" t="inlineStr">
        <is>
          <t>Per skill, counts the number of operators who meet or exceed the required level. Formula: COUNTIF(skill range, "&gt;=" &amp; required level).</t>
        </is>
      </c>
    </row>
    <row r="19" ht="36" customHeight="1">
      <c r="B19" s="15" t="inlineStr">
        <is>
          <t>Coverage %</t>
        </is>
      </c>
      <c r="C19" s="16" t="inlineStr">
        <is>
          <t>Coverage count ÷ headcount. Red (&lt;50%) = critical gap; amber (50–99%) = partial cover; green (100%) = fully covered. Review these columns at every monthly team meeting and before any planned absence or shift-cover change.</t>
        </is>
      </c>
    </row>
    <row r="20" ht="36" customHeight="1">
      <c r="B20" s="15" t="inlineStr">
        <is>
          <t>Gap heatmap</t>
        </is>
      </c>
      <c r="C20" s="16" t="inlineStr">
        <is>
          <t>Each ILUO cell is colour-graded 0 (light red) → 2 (amber) → 4 (light green). A sea of red at a station = immediate training priority.</t>
        </is>
      </c>
    </row>
    <row r="22" ht="22" customHeight="1">
      <c r="B22" s="14" t="inlineStr">
        <is>
          <t>Audit-readiness guidance</t>
        </is>
      </c>
    </row>
    <row r="23" ht="36" customHeight="1">
      <c r="B23" s="15" t="inlineStr">
        <is>
          <t>Evidence requirement</t>
        </is>
      </c>
      <c r="C23" s="16" t="inlineStr">
        <is>
          <t>Every cell holding a level ≥ 1 must be backed by a training record, OJT sign-off sheet, or competency assessment result stored in the HR system or quality folder. An auditor will challenge unsubstantiated cells — 'the supervisor knows' is not acceptable evidence under IATF 16949.</t>
        </is>
      </c>
    </row>
    <row r="24" ht="36" customHeight="1">
      <c r="B24" s="15" t="inlineStr">
        <is>
          <t>Review frequency</t>
        </is>
      </c>
      <c r="C24" s="16" t="inlineStr">
        <is>
          <t>The matrix must be dated and have a next-review date. A stale matrix (overdue review, or not updated after a new starter / role change) reads as paper-compliance and will attract a finding. Minimum: quarterly review for CC stations; annual for standard stations, or whenever the team structure changes.</t>
        </is>
      </c>
    </row>
    <row r="25" ht="36" customHeight="1">
      <c r="B25" s="15" t="inlineStr">
        <is>
          <t>Input cells</t>
        </is>
      </c>
      <c r="C25" s="16" t="inlineStr">
        <is>
          <t>White cells (ILUO levels, header block) are unlocked for input. Blue dropdown validates 0–4. Sheets are protected without a password — unprotect via Review ▸ Unprotect Sheet if you need to extend them.</t>
        </is>
      </c>
    </row>
    <row r="27" ht="22" customHeight="1">
      <c r="A27" s="17" t="inlineStr">
        <is>
          <t>Qualiteh Academy  ·  qualiteh.com  ·  rankovic@qualiteh.com  ·  Structured per the ILUO competency-management methodology (IATF 16949 §7.2)  ·  v1.0</t>
        </is>
      </c>
      <c r="B27" s="12" t="n"/>
      <c r="C27" s="12" t="n"/>
      <c r="D27" s="12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7">
    <mergeCell ref="A1:D1"/>
    <mergeCell ref="A27:D27"/>
    <mergeCell ref="B5:C5"/>
    <mergeCell ref="B22:C22"/>
    <mergeCell ref="A2:D2"/>
    <mergeCell ref="B17:C17"/>
    <mergeCell ref="B12:C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20" customWidth="1" min="1" max="1"/>
    <col width="11" customWidth="1" min="2" max="2"/>
    <col width="12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</cols>
  <sheetData>
    <row r="1" ht="52" customHeight="1">
      <c r="A1" s="11" t="inlineStr">
        <is>
          <t>Skills &amp; Training Matrix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</row>
    <row r="2" ht="18" customHeight="1">
      <c r="A2" s="13" t="inlineStr">
        <is>
          <t>ILUO Competency  ·  IATF 16949 §7.2  ·  Update after every training sign-off</t>
        </is>
      </c>
      <c r="B2" s="12" t="n"/>
      <c r="C2" s="12" t="n"/>
      <c r="D2" s="12" t="n"/>
      <c r="E2" s="12" t="n"/>
      <c r="F2" s="12" t="n"/>
      <c r="G2" s="12" t="n"/>
      <c r="H2" s="12" t="n"/>
      <c r="I2" s="12" t="n"/>
      <c r="J2" s="12" t="n"/>
      <c r="K2" s="12" t="n"/>
    </row>
    <row r="3" ht="4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  <c r="J3" s="7" t="n"/>
      <c r="K3" s="7" t="n"/>
    </row>
    <row r="4" ht="18" customHeight="1">
      <c r="A4" s="18" t="inlineStr">
        <is>
          <t>Department / Line</t>
        </is>
      </c>
      <c r="B4" s="19" t="inlineStr">
        <is>
          <t>Press &amp; Assembly Line 4</t>
        </is>
      </c>
      <c r="C4" s="20" t="n"/>
      <c r="D4" s="20" t="n"/>
      <c r="E4" s="20" t="n"/>
      <c r="F4" s="20" t="n"/>
      <c r="G4" s="20" t="n"/>
      <c r="H4" s="20" t="n"/>
      <c r="I4" s="20" t="n"/>
      <c r="J4" s="20" t="n"/>
      <c r="K4" s="20" t="n"/>
    </row>
    <row r="5" ht="18" customHeight="1">
      <c r="A5" s="18" t="inlineStr">
        <is>
          <t>Supervisor</t>
        </is>
      </c>
      <c r="B5" s="19" t="inlineStr">
        <is>
          <t>G. Hartmann</t>
        </is>
      </c>
      <c r="C5" s="20" t="n"/>
      <c r="D5" s="20" t="n"/>
      <c r="E5" s="20" t="n"/>
      <c r="F5" s="20" t="n"/>
      <c r="G5" s="20" t="n"/>
      <c r="H5" s="20" t="n"/>
      <c r="I5" s="20" t="n"/>
      <c r="J5" s="20" t="n"/>
      <c r="K5" s="20" t="n"/>
    </row>
    <row r="6" ht="18" customHeight="1">
      <c r="A6" s="18" t="inlineStr">
        <is>
          <t>Matrix owner</t>
        </is>
      </c>
      <c r="B6" s="19" t="inlineStr">
        <is>
          <t>Quality Dept.</t>
        </is>
      </c>
      <c r="C6" s="20" t="n"/>
      <c r="D6" s="20" t="n"/>
      <c r="E6" s="20" t="n"/>
      <c r="F6" s="20" t="n"/>
      <c r="G6" s="20" t="n"/>
      <c r="H6" s="20" t="n"/>
      <c r="I6" s="20" t="n"/>
      <c r="J6" s="20" t="n"/>
      <c r="K6" s="20" t="n"/>
    </row>
    <row r="7" ht="18" customHeight="1">
      <c r="A7" s="18" t="inlineStr">
        <is>
          <t>Revision date</t>
        </is>
      </c>
      <c r="B7" s="21" t="n">
        <v>46188</v>
      </c>
      <c r="C7" s="20" t="n"/>
      <c r="D7" s="20" t="n"/>
      <c r="E7" s="20" t="n"/>
      <c r="F7" s="20" t="n"/>
      <c r="G7" s="20" t="n"/>
      <c r="H7" s="20" t="n"/>
      <c r="I7" s="20" t="n"/>
      <c r="J7" s="20" t="n"/>
      <c r="K7" s="20" t="n"/>
    </row>
    <row r="8" ht="18" customHeight="1">
      <c r="A8" s="18" t="inlineStr">
        <is>
          <t>Next review date</t>
        </is>
      </c>
      <c r="B8" s="21" t="n">
        <v>46280</v>
      </c>
      <c r="C8" s="20" t="n"/>
      <c r="D8" s="20" t="n"/>
      <c r="E8" s="20" t="n"/>
      <c r="F8" s="20" t="n"/>
      <c r="G8" s="20" t="n"/>
      <c r="H8" s="20" t="n"/>
      <c r="I8" s="20" t="n"/>
      <c r="J8" s="20" t="n"/>
      <c r="K8" s="20" t="n"/>
    </row>
    <row r="9" ht="6" customHeight="1"/>
    <row r="10" ht="36" customHeight="1">
      <c r="A10" s="22" t="inlineStr">
        <is>
          <t>Operator</t>
        </is>
      </c>
      <c r="B10" s="22" t="inlineStr">
        <is>
          <t>Employee ID</t>
        </is>
      </c>
      <c r="C10" s="22" t="inlineStr">
        <is>
          <t>Hire date</t>
        </is>
      </c>
      <c r="D10" s="22" t="inlineStr">
        <is>
          <t>OP-10 Stamping</t>
        </is>
      </c>
      <c r="E10" s="22" t="inlineStr">
        <is>
          <t>OP-20 Spot Weld</t>
        </is>
      </c>
      <c r="F10" s="22" t="inlineStr">
        <is>
          <t>OP-30 Torque (CC)</t>
        </is>
      </c>
      <c r="G10" s="22" t="inlineStr">
        <is>
          <t>OP-40 Leak Test</t>
        </is>
      </c>
      <c r="H10" s="22" t="inlineStr">
        <is>
          <t>OP-50 Final Inspect</t>
        </is>
      </c>
      <c r="I10" s="22" t="inlineStr">
        <is>
          <t>OP-60 Pack</t>
        </is>
      </c>
      <c r="J10" s="22" t="inlineStr">
        <is>
          <t>SPC Charting</t>
        </is>
      </c>
      <c r="K10" s="22" t="inlineStr">
        <is>
          <t>Forklift</t>
        </is>
      </c>
    </row>
    <row r="11" ht="20" customHeight="1">
      <c r="A11" s="23" t="inlineStr">
        <is>
          <t>Required level</t>
        </is>
      </c>
      <c r="B11" s="24" t="n"/>
      <c r="C11" s="24" t="n"/>
      <c r="D11" s="25" t="n">
        <v>3</v>
      </c>
      <c r="E11" s="25" t="n">
        <v>3</v>
      </c>
      <c r="F11" s="25" t="n">
        <v>4</v>
      </c>
      <c r="G11" s="25" t="n">
        <v>3</v>
      </c>
      <c r="H11" s="25" t="n">
        <v>3</v>
      </c>
      <c r="I11" s="25" t="n">
        <v>2</v>
      </c>
      <c r="J11" s="25" t="n">
        <v>3</v>
      </c>
      <c r="K11" s="25" t="n">
        <v>2</v>
      </c>
    </row>
    <row r="12" ht="20" customHeight="1">
      <c r="A12" s="26" t="inlineStr">
        <is>
          <t>A. Becker</t>
        </is>
      </c>
      <c r="B12" s="27" t="inlineStr">
        <is>
          <t>E-101</t>
        </is>
      </c>
      <c r="C12" s="28" t="n">
        <v>43536</v>
      </c>
      <c r="D12" s="29" t="n">
        <v>3</v>
      </c>
      <c r="E12" s="29" t="n">
        <v>3</v>
      </c>
      <c r="F12" s="29" t="n">
        <v>4</v>
      </c>
      <c r="G12" s="29" t="n">
        <v>3</v>
      </c>
      <c r="H12" s="29" t="n">
        <v>3</v>
      </c>
      <c r="I12" s="29" t="n">
        <v>2</v>
      </c>
      <c r="J12" s="29" t="n">
        <v>3</v>
      </c>
      <c r="K12" s="29" t="n">
        <v>2</v>
      </c>
    </row>
    <row r="13" ht="20" customHeight="1">
      <c r="A13" s="30" t="inlineStr">
        <is>
          <t>T. Kern</t>
        </is>
      </c>
      <c r="B13" s="31" t="inlineStr">
        <is>
          <t>E-102</t>
        </is>
      </c>
      <c r="C13" s="32" t="n">
        <v>44013</v>
      </c>
      <c r="D13" s="33" t="n">
        <v>3</v>
      </c>
      <c r="E13" s="33" t="n">
        <v>2</v>
      </c>
      <c r="F13" s="33" t="n">
        <v>4</v>
      </c>
      <c r="G13" s="33" t="n">
        <v>3</v>
      </c>
      <c r="H13" s="33" t="n">
        <v>2</v>
      </c>
      <c r="I13" s="33" t="n">
        <v>3</v>
      </c>
      <c r="J13" s="33" t="n">
        <v>2</v>
      </c>
      <c r="K13" s="33" t="n">
        <v>2</v>
      </c>
    </row>
    <row r="14" ht="20" customHeight="1">
      <c r="A14" s="26" t="inlineStr">
        <is>
          <t>M. Braun</t>
        </is>
      </c>
      <c r="B14" s="27" t="inlineStr">
        <is>
          <t>E-103</t>
        </is>
      </c>
      <c r="C14" s="28" t="n">
        <v>44214</v>
      </c>
      <c r="D14" s="29" t="n">
        <v>2</v>
      </c>
      <c r="E14" s="29" t="n">
        <v>3</v>
      </c>
      <c r="F14" s="29" t="n">
        <v>1</v>
      </c>
      <c r="G14" s="29" t="n">
        <v>2</v>
      </c>
      <c r="H14" s="29" t="n">
        <v>3</v>
      </c>
      <c r="I14" s="29" t="n">
        <v>3</v>
      </c>
      <c r="J14" s="29" t="n">
        <v>1</v>
      </c>
      <c r="K14" s="29" t="n"/>
    </row>
    <row r="15" ht="20" customHeight="1">
      <c r="A15" s="30" t="inlineStr">
        <is>
          <t>S. Vogel</t>
        </is>
      </c>
      <c r="B15" s="31" t="inlineStr">
        <is>
          <t>E-104</t>
        </is>
      </c>
      <c r="C15" s="32" t="n">
        <v>43348</v>
      </c>
      <c r="D15" s="33" t="n">
        <v>3</v>
      </c>
      <c r="E15" s="33" t="n">
        <v>3</v>
      </c>
      <c r="F15" s="33" t="n">
        <v>3</v>
      </c>
      <c r="G15" s="33" t="n">
        <v>3</v>
      </c>
      <c r="H15" s="33" t="n">
        <v>3</v>
      </c>
      <c r="I15" s="33" t="n">
        <v>2</v>
      </c>
      <c r="J15" s="33" t="n">
        <v>3</v>
      </c>
      <c r="K15" s="33" t="n">
        <v>2</v>
      </c>
    </row>
    <row r="16" ht="20" customHeight="1">
      <c r="A16" s="26" t="inlineStr">
        <is>
          <t>R. Hoffmann</t>
        </is>
      </c>
      <c r="B16" s="27" t="inlineStr">
        <is>
          <t>E-105</t>
        </is>
      </c>
      <c r="C16" s="28" t="n">
        <v>44671</v>
      </c>
      <c r="D16" s="29" t="n">
        <v>1</v>
      </c>
      <c r="E16" s="29" t="n">
        <v>1</v>
      </c>
      <c r="F16" s="29" t="n"/>
      <c r="G16" s="29" t="n">
        <v>2</v>
      </c>
      <c r="H16" s="29" t="n">
        <v>1</v>
      </c>
      <c r="I16" s="29" t="n">
        <v>2</v>
      </c>
      <c r="J16" s="29" t="n"/>
      <c r="K16" s="29" t="n"/>
    </row>
    <row r="17" ht="20" customHeight="1">
      <c r="A17" s="30" t="inlineStr">
        <is>
          <t>C. Müller</t>
        </is>
      </c>
      <c r="B17" s="31" t="inlineStr">
        <is>
          <t>E-106</t>
        </is>
      </c>
      <c r="C17" s="32" t="n">
        <v>42900</v>
      </c>
      <c r="D17" s="33" t="n">
        <v>3</v>
      </c>
      <c r="E17" s="33" t="n">
        <v>3</v>
      </c>
      <c r="F17" s="33" t="n">
        <v>4</v>
      </c>
      <c r="G17" s="33" t="n">
        <v>3</v>
      </c>
      <c r="H17" s="33" t="n">
        <v>3</v>
      </c>
      <c r="I17" s="33" t="n">
        <v>3</v>
      </c>
      <c r="J17" s="33" t="n">
        <v>3</v>
      </c>
      <c r="K17" s="33" t="n">
        <v>2</v>
      </c>
    </row>
    <row r="18" ht="20" customHeight="1">
      <c r="A18" s="26" t="inlineStr">
        <is>
          <t>P. Wagner</t>
        </is>
      </c>
      <c r="B18" s="27" t="inlineStr">
        <is>
          <t>E-107</t>
        </is>
      </c>
      <c r="C18" s="28" t="n">
        <v>44964</v>
      </c>
      <c r="D18" s="29" t="n">
        <v>1</v>
      </c>
      <c r="E18" s="29" t="n">
        <v>2</v>
      </c>
      <c r="F18" s="29" t="n">
        <v>1</v>
      </c>
      <c r="G18" s="29" t="n">
        <v>1</v>
      </c>
      <c r="H18" s="29" t="n">
        <v>2</v>
      </c>
      <c r="I18" s="29" t="n">
        <v>2</v>
      </c>
      <c r="J18" s="29" t="n">
        <v>1</v>
      </c>
      <c r="K18" s="29" t="n"/>
    </row>
    <row r="19" ht="20" customHeight="1">
      <c r="A19" s="30" t="inlineStr">
        <is>
          <t>J. Fischer</t>
        </is>
      </c>
      <c r="B19" s="31" t="inlineStr">
        <is>
          <t>E-108</t>
        </is>
      </c>
      <c r="C19" s="32" t="n">
        <v>42704</v>
      </c>
      <c r="D19" s="33" t="n">
        <v>3</v>
      </c>
      <c r="E19" s="33" t="n">
        <v>3</v>
      </c>
      <c r="F19" s="33" t="n">
        <v>4</v>
      </c>
      <c r="G19" s="33" t="n">
        <v>3</v>
      </c>
      <c r="H19" s="33" t="n">
        <v>3</v>
      </c>
      <c r="I19" s="33" t="n">
        <v>2</v>
      </c>
      <c r="J19" s="33" t="n">
        <v>3</v>
      </c>
      <c r="K19" s="33" t="n">
        <v>2</v>
      </c>
    </row>
    <row r="20" ht="20" customHeight="1">
      <c r="A20" s="34" t="inlineStr">
        <is>
          <t>Coverage (headcount)</t>
        </is>
      </c>
      <c r="B20" s="35" t="n"/>
      <c r="C20" s="35" t="n"/>
      <c r="D20" s="36">
        <f>COUNTIF(D12:D19,"&gt;="&amp;3)</f>
        <v/>
      </c>
      <c r="E20" s="36">
        <f>COUNTIF(E12:E19,"&gt;="&amp;3)</f>
        <v/>
      </c>
      <c r="F20" s="36">
        <f>COUNTIF(F12:F19,"&gt;="&amp;4)</f>
        <v/>
      </c>
      <c r="G20" s="36">
        <f>COUNTIF(G12:G19,"&gt;="&amp;3)</f>
        <v/>
      </c>
      <c r="H20" s="36">
        <f>COUNTIF(H12:H19,"&gt;="&amp;3)</f>
        <v/>
      </c>
      <c r="I20" s="36">
        <f>COUNTIF(I12:I19,"&gt;="&amp;2)</f>
        <v/>
      </c>
      <c r="J20" s="36">
        <f>COUNTIF(J12:J19,"&gt;="&amp;3)</f>
        <v/>
      </c>
      <c r="K20" s="36">
        <f>COUNTIF(K12:K19,"&gt;="&amp;2)</f>
        <v/>
      </c>
    </row>
    <row r="21" ht="20" customHeight="1">
      <c r="A21" s="34" t="inlineStr">
        <is>
          <t>Coverage %</t>
        </is>
      </c>
      <c r="B21" s="35" t="n"/>
      <c r="C21" s="35" t="n"/>
      <c r="D21" s="37">
        <f>IFERROR(D20/8,0)</f>
        <v/>
      </c>
      <c r="E21" s="37">
        <f>IFERROR(E20/8,0)</f>
        <v/>
      </c>
      <c r="F21" s="37">
        <f>IFERROR(F20/8,0)</f>
        <v/>
      </c>
      <c r="G21" s="37">
        <f>IFERROR(G20/8,0)</f>
        <v/>
      </c>
      <c r="H21" s="37">
        <f>IFERROR(H20/8,0)</f>
        <v/>
      </c>
      <c r="I21" s="37">
        <f>IFERROR(I20/8,0)</f>
        <v/>
      </c>
      <c r="J21" s="37">
        <f>IFERROR(J20/8,0)</f>
        <v/>
      </c>
      <c r="K21" s="37">
        <f>IFERROR(K20/8,0)</f>
        <v/>
      </c>
    </row>
    <row r="23" ht="16" customHeight="1">
      <c r="A23" s="38" t="inlineStr">
        <is>
          <t>ILUO Legend — Competency Scale</t>
        </is>
      </c>
    </row>
    <row r="24" ht="18" customHeight="1">
      <c r="A24" s="39" t="inlineStr">
        <is>
          <t>0</t>
        </is>
      </c>
      <c r="B24" s="40" t="inlineStr">
        <is>
          <t>No knowledge / not trained</t>
        </is>
      </c>
    </row>
    <row r="25" ht="18" customHeight="1">
      <c r="A25" s="41" t="inlineStr">
        <is>
          <t>1 = I</t>
        </is>
      </c>
      <c r="B25" s="42" t="inlineStr">
        <is>
          <t>In training — under supervision, cannot work independently</t>
        </is>
      </c>
    </row>
    <row r="26" ht="18" customHeight="1">
      <c r="A26" s="43" t="inlineStr">
        <is>
          <t>2 = L</t>
        </is>
      </c>
      <c r="B26" s="44" t="inlineStr">
        <is>
          <t>Limited — can perform with occasional oversight</t>
        </is>
      </c>
    </row>
    <row r="27" ht="18" customHeight="1">
      <c r="A27" s="45" t="inlineStr">
        <is>
          <t>3 = U</t>
        </is>
      </c>
      <c r="B27" s="46" t="inlineStr">
        <is>
          <t>Unassigned → Unassisted — fully qualified, works independently (standard required level)</t>
        </is>
      </c>
    </row>
    <row r="28" ht="18" customHeight="1">
      <c r="A28" s="47" t="inlineStr">
        <is>
          <t>4 = O</t>
        </is>
      </c>
      <c r="B28" s="48" t="inlineStr">
        <is>
          <t>Owner — can train &amp; verify others (required for CC / safety stations)</t>
        </is>
      </c>
    </row>
    <row r="30" ht="22" customHeight="1">
      <c r="A30" s="17" t="inlineStr">
        <is>
          <t>Qualiteh Academy  ·  qualiteh.com  ·  rankovic@qualiteh.com  ·  Structured per the ILUO competency-management methodology (IATF 16949 §7.2)  ·  v1.0</t>
        </is>
      </c>
      <c r="B30" s="12" t="n"/>
      <c r="C30" s="12" t="n"/>
      <c r="D30" s="12" t="n"/>
      <c r="E30" s="12" t="n"/>
      <c r="F30" s="12" t="n"/>
      <c r="G30" s="12" t="n"/>
      <c r="H30" s="12" t="n"/>
      <c r="I30" s="12" t="n"/>
      <c r="J30" s="12" t="n"/>
      <c r="K30" s="12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14">
    <mergeCell ref="B8:K8"/>
    <mergeCell ref="B4:K4"/>
    <mergeCell ref="A30:K30"/>
    <mergeCell ref="B26:K26"/>
    <mergeCell ref="B27:K27"/>
    <mergeCell ref="A2:K2"/>
    <mergeCell ref="B7:K7"/>
    <mergeCell ref="B25:K25"/>
    <mergeCell ref="B6:K6"/>
    <mergeCell ref="B24:K24"/>
    <mergeCell ref="B28:K28"/>
    <mergeCell ref="A1:K1"/>
    <mergeCell ref="A23:K23"/>
    <mergeCell ref="B5:K5"/>
  </mergeCells>
  <conditionalFormatting sqref="D12:D19">
    <cfRule type="colorScale" priority="1">
      <colorScale>
        <cfvo type="num" val="0"/>
        <cfvo type="num" val="2"/>
        <cfvo type="num" val="4"/>
        <color rgb="00F8C9C9"/>
        <color rgb="00FDEBC8"/>
        <color rgb="00D6F5E3"/>
      </colorScale>
    </cfRule>
  </conditionalFormatting>
  <conditionalFormatting sqref="E12:E19">
    <cfRule type="colorScale" priority="2">
      <colorScale>
        <cfvo type="num" val="0"/>
        <cfvo type="num" val="2"/>
        <cfvo type="num" val="4"/>
        <color rgb="00F8C9C9"/>
        <color rgb="00FDEBC8"/>
        <color rgb="00D6F5E3"/>
      </colorScale>
    </cfRule>
  </conditionalFormatting>
  <conditionalFormatting sqref="F12:F19">
    <cfRule type="colorScale" priority="3">
      <colorScale>
        <cfvo type="num" val="0"/>
        <cfvo type="num" val="2"/>
        <cfvo type="num" val="4"/>
        <color rgb="00F8C9C9"/>
        <color rgb="00FDEBC8"/>
        <color rgb="00D6F5E3"/>
      </colorScale>
    </cfRule>
  </conditionalFormatting>
  <conditionalFormatting sqref="G12:G19">
    <cfRule type="colorScale" priority="4">
      <colorScale>
        <cfvo type="num" val="0"/>
        <cfvo type="num" val="2"/>
        <cfvo type="num" val="4"/>
        <color rgb="00F8C9C9"/>
        <color rgb="00FDEBC8"/>
        <color rgb="00D6F5E3"/>
      </colorScale>
    </cfRule>
  </conditionalFormatting>
  <conditionalFormatting sqref="H12:H19">
    <cfRule type="colorScale" priority="5">
      <colorScale>
        <cfvo type="num" val="0"/>
        <cfvo type="num" val="2"/>
        <cfvo type="num" val="4"/>
        <color rgb="00F8C9C9"/>
        <color rgb="00FDEBC8"/>
        <color rgb="00D6F5E3"/>
      </colorScale>
    </cfRule>
  </conditionalFormatting>
  <conditionalFormatting sqref="I12:I19">
    <cfRule type="colorScale" priority="6">
      <colorScale>
        <cfvo type="num" val="0"/>
        <cfvo type="num" val="2"/>
        <cfvo type="num" val="4"/>
        <color rgb="00F8C9C9"/>
        <color rgb="00FDEBC8"/>
        <color rgb="00D6F5E3"/>
      </colorScale>
    </cfRule>
  </conditionalFormatting>
  <conditionalFormatting sqref="J12:J19">
    <cfRule type="colorScale" priority="7">
      <colorScale>
        <cfvo type="num" val="0"/>
        <cfvo type="num" val="2"/>
        <cfvo type="num" val="4"/>
        <color rgb="00F8C9C9"/>
        <color rgb="00FDEBC8"/>
        <color rgb="00D6F5E3"/>
      </colorScale>
    </cfRule>
  </conditionalFormatting>
  <conditionalFormatting sqref="K12:K19">
    <cfRule type="colorScale" priority="8">
      <colorScale>
        <cfvo type="num" val="0"/>
        <cfvo type="num" val="2"/>
        <cfvo type="num" val="4"/>
        <color rgb="00F8C9C9"/>
        <color rgb="00FDEBC8"/>
        <color rgb="00D6F5E3"/>
      </colorScale>
    </cfRule>
  </conditionalFormatting>
  <conditionalFormatting sqref="D21">
    <cfRule type="cellIs" priority="9" operator="greaterThanOrEqual" dxfId="0">
      <formula>1</formula>
    </cfRule>
    <cfRule type="cellIs" priority="10" operator="between" dxfId="1">
      <formula>0.5</formula>
      <formula>0.9999</formula>
    </cfRule>
    <cfRule type="cellIs" priority="11" operator="lessThan" dxfId="2">
      <formula>0.5</formula>
    </cfRule>
  </conditionalFormatting>
  <conditionalFormatting sqref="E21">
    <cfRule type="cellIs" priority="12" operator="greaterThanOrEqual" dxfId="0">
      <formula>1</formula>
    </cfRule>
    <cfRule type="cellIs" priority="13" operator="between" dxfId="1">
      <formula>0.5</formula>
      <formula>0.9999</formula>
    </cfRule>
    <cfRule type="cellIs" priority="14" operator="lessThan" dxfId="2">
      <formula>0.5</formula>
    </cfRule>
  </conditionalFormatting>
  <conditionalFormatting sqref="F21">
    <cfRule type="cellIs" priority="15" operator="greaterThanOrEqual" dxfId="0">
      <formula>1</formula>
    </cfRule>
    <cfRule type="cellIs" priority="16" operator="between" dxfId="1">
      <formula>0.5</formula>
      <formula>0.9999</formula>
    </cfRule>
    <cfRule type="cellIs" priority="17" operator="lessThan" dxfId="2">
      <formula>0.5</formula>
    </cfRule>
  </conditionalFormatting>
  <conditionalFormatting sqref="G21">
    <cfRule type="cellIs" priority="18" operator="greaterThanOrEqual" dxfId="0">
      <formula>1</formula>
    </cfRule>
    <cfRule type="cellIs" priority="19" operator="between" dxfId="1">
      <formula>0.5</formula>
      <formula>0.9999</formula>
    </cfRule>
    <cfRule type="cellIs" priority="20" operator="lessThan" dxfId="2">
      <formula>0.5</formula>
    </cfRule>
  </conditionalFormatting>
  <conditionalFormatting sqref="H21">
    <cfRule type="cellIs" priority="21" operator="greaterThanOrEqual" dxfId="0">
      <formula>1</formula>
    </cfRule>
    <cfRule type="cellIs" priority="22" operator="between" dxfId="1">
      <formula>0.5</formula>
      <formula>0.9999</formula>
    </cfRule>
    <cfRule type="cellIs" priority="23" operator="lessThan" dxfId="2">
      <formula>0.5</formula>
    </cfRule>
  </conditionalFormatting>
  <conditionalFormatting sqref="I21">
    <cfRule type="cellIs" priority="24" operator="greaterThanOrEqual" dxfId="0">
      <formula>1</formula>
    </cfRule>
    <cfRule type="cellIs" priority="25" operator="between" dxfId="1">
      <formula>0.5</formula>
      <formula>0.9999</formula>
    </cfRule>
    <cfRule type="cellIs" priority="26" operator="lessThan" dxfId="2">
      <formula>0.5</formula>
    </cfRule>
  </conditionalFormatting>
  <conditionalFormatting sqref="J21">
    <cfRule type="cellIs" priority="27" operator="greaterThanOrEqual" dxfId="0">
      <formula>1</formula>
    </cfRule>
    <cfRule type="cellIs" priority="28" operator="between" dxfId="1">
      <formula>0.5</formula>
      <formula>0.9999</formula>
    </cfRule>
    <cfRule type="cellIs" priority="29" operator="lessThan" dxfId="2">
      <formula>0.5</formula>
    </cfRule>
  </conditionalFormatting>
  <conditionalFormatting sqref="K21">
    <cfRule type="cellIs" priority="30" operator="greaterThanOrEqual" dxfId="0">
      <formula>1</formula>
    </cfRule>
    <cfRule type="cellIs" priority="31" operator="between" dxfId="1">
      <formula>0.5</formula>
      <formula>0.9999</formula>
    </cfRule>
    <cfRule type="cellIs" priority="32" operator="lessThan" dxfId="2">
      <formula>0.5</formula>
    </cfRule>
  </conditionalFormatting>
  <dataValidations count="8">
    <dataValidation sqref="D12:D19" showDropDown="0" showInputMessage="0" showErrorMessage="1" allowBlank="1" errorTitle="Invalid ILUO level" error="Enter an ILUO level: 0 (none), 1 (I), 2 (L), 3 (U), or 4 (O)." type="list">
      <formula1>"0,1,2,3,4"</formula1>
    </dataValidation>
    <dataValidation sqref="E12:E19" showDropDown="0" showInputMessage="0" showErrorMessage="1" allowBlank="1" errorTitle="Invalid ILUO level" error="Enter an ILUO level: 0 (none), 1 (I), 2 (L), 3 (U), or 4 (O)." type="list">
      <formula1>"0,1,2,3,4"</formula1>
    </dataValidation>
    <dataValidation sqref="F12:F19" showDropDown="0" showInputMessage="0" showErrorMessage="1" allowBlank="1" errorTitle="Invalid ILUO level" error="Enter an ILUO level: 0 (none), 1 (I), 2 (L), 3 (U), or 4 (O)." type="list">
      <formula1>"0,1,2,3,4"</formula1>
    </dataValidation>
    <dataValidation sqref="G12:G19" showDropDown="0" showInputMessage="0" showErrorMessage="1" allowBlank="1" errorTitle="Invalid ILUO level" error="Enter an ILUO level: 0 (none), 1 (I), 2 (L), 3 (U), or 4 (O)." type="list">
      <formula1>"0,1,2,3,4"</formula1>
    </dataValidation>
    <dataValidation sqref="H12:H19" showDropDown="0" showInputMessage="0" showErrorMessage="1" allowBlank="1" errorTitle="Invalid ILUO level" error="Enter an ILUO level: 0 (none), 1 (I), 2 (L), 3 (U), or 4 (O)." type="list">
      <formula1>"0,1,2,3,4"</formula1>
    </dataValidation>
    <dataValidation sqref="I12:I19" showDropDown="0" showInputMessage="0" showErrorMessage="1" allowBlank="1" errorTitle="Invalid ILUO level" error="Enter an ILUO level: 0 (none), 1 (I), 2 (L), 3 (U), or 4 (O)." type="list">
      <formula1>"0,1,2,3,4"</formula1>
    </dataValidation>
    <dataValidation sqref="J12:J19" showDropDown="0" showInputMessage="0" showErrorMessage="1" allowBlank="1" errorTitle="Invalid ILUO level" error="Enter an ILUO level: 0 (none), 1 (I), 2 (L), 3 (U), or 4 (O)." type="list">
      <formula1>"0,1,2,3,4"</formula1>
    </dataValidation>
    <dataValidation sqref="K12:K19" showDropDown="0" showInputMessage="0" showErrorMessage="1" allowBlank="1" errorTitle="Invalid ILUO level" error="Enter an ILUO level: 0 (none), 1 (I), 2 (L), 3 (U), or 4 (O)." type="list">
      <formula1>"0,1,2,3,4"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6" customWidth="1" min="3" max="3"/>
    <col width="4" customWidth="1" min="4" max="4"/>
    <col width="28" customWidth="1" min="5" max="5"/>
    <col width="16" customWidth="1" min="6" max="6"/>
    <col width="3" customWidth="1" min="7" max="7"/>
  </cols>
  <sheetData>
    <row r="1" ht="52" customHeight="1">
      <c r="A1" s="11" t="inlineStr">
        <is>
          <t>Training Dashboard</t>
        </is>
      </c>
      <c r="B1" s="12" t="n"/>
      <c r="C1" s="12" t="n"/>
      <c r="D1" s="12" t="n"/>
      <c r="E1" s="12" t="n"/>
      <c r="F1" s="12" t="n"/>
      <c r="G1" s="12" t="n"/>
    </row>
    <row r="2" ht="18" customHeight="1">
      <c r="A2" s="13" t="inlineStr">
        <is>
          <t>Live KPIs — recalculate as you update the Skills Matrix</t>
        </is>
      </c>
      <c r="B2" s="12" t="n"/>
      <c r="C2" s="12" t="n"/>
      <c r="D2" s="12" t="n"/>
      <c r="E2" s="12" t="n"/>
      <c r="F2" s="12" t="n"/>
      <c r="G2" s="12" t="n"/>
    </row>
    <row r="3" ht="4" customHeight="1">
      <c r="A3" s="7" t="n"/>
      <c r="B3" s="7" t="n"/>
      <c r="C3" s="7" t="n"/>
      <c r="D3" s="7" t="n"/>
      <c r="E3" s="7" t="n"/>
      <c r="F3" s="7" t="n"/>
      <c r="G3" s="7" t="n"/>
    </row>
    <row r="5" ht="16" customHeight="1">
      <c r="B5" s="49" t="inlineStr">
        <is>
          <t>TOTAL OPERATORS</t>
        </is>
      </c>
      <c r="E5" s="49" t="inlineStr">
        <is>
          <t>TOTAL SKILLS</t>
        </is>
      </c>
    </row>
    <row r="6" ht="30" customHeight="1">
      <c r="B6" s="50">
        <f>8</f>
        <v/>
      </c>
      <c r="C6" s="51" t="n"/>
      <c r="E6" s="52">
        <f>8</f>
        <v/>
      </c>
      <c r="F6" s="51" t="n"/>
    </row>
    <row r="8" ht="16" customHeight="1">
      <c r="B8" s="49" t="inlineStr">
        <is>
          <t>AVG COVERAGE %</t>
        </is>
      </c>
      <c r="E8" s="49" t="inlineStr">
        <is>
          <t>SKILLS BELOW REQUIRED</t>
        </is>
      </c>
    </row>
    <row r="9" ht="30" customHeight="1">
      <c r="B9" s="53">
        <f>IFERROR(AVERAGE(SkillCovPct),0)</f>
        <v/>
      </c>
      <c r="C9" s="51" t="n"/>
      <c r="E9" s="54">
        <f>COUNTIF(SkillCovPct,"&lt;1")</f>
        <v/>
      </c>
      <c r="F9" s="51" t="n"/>
    </row>
    <row r="11" ht="16" customHeight="1">
      <c r="B11" s="49" t="inlineStr">
        <is>
          <t>OPERATORS FULLY CROSS-TRAINED</t>
        </is>
      </c>
    </row>
    <row r="12" ht="30" customHeight="1">
      <c r="B12" s="55">
        <f>SUMPRODUCT(--(MMULT(--(SkillOpMatrix&gt;={3,3,4,3,3,2,3,2}),TRANSPOSE(ROW(INDIRECT("1:8"))/ROW(INDIRECT("1:8"))))=8))</f>
        <v/>
      </c>
      <c r="C12" s="51" t="n"/>
    </row>
    <row r="16" ht="14" customHeight="1">
      <c r="B16" s="56" t="inlineStr">
        <is>
          <t>Chart data (auto)</t>
        </is>
      </c>
    </row>
    <row r="17" ht="18" customHeight="1">
      <c r="B17" s="57" t="inlineStr">
        <is>
          <t>Skill</t>
        </is>
      </c>
      <c r="C17" s="57" t="inlineStr">
        <is>
          <t>Coverage %</t>
        </is>
      </c>
    </row>
    <row r="18" ht="16" customHeight="1">
      <c r="B18" s="58" t="inlineStr">
        <is>
          <t>OP-10 Stamping</t>
        </is>
      </c>
      <c r="C18" s="59">
        <f>'Skills Matrix'!D21</f>
        <v/>
      </c>
    </row>
    <row r="19" ht="16" customHeight="1">
      <c r="B19" s="58" t="inlineStr">
        <is>
          <t>OP-20 Spot Weld</t>
        </is>
      </c>
      <c r="C19" s="59">
        <f>'Skills Matrix'!E21</f>
        <v/>
      </c>
    </row>
    <row r="20" ht="16" customHeight="1">
      <c r="B20" s="58" t="inlineStr">
        <is>
          <t>OP-30 Torque (CC)</t>
        </is>
      </c>
      <c r="C20" s="59">
        <f>'Skills Matrix'!F21</f>
        <v/>
      </c>
    </row>
    <row r="21" ht="16" customHeight="1">
      <c r="B21" s="58" t="inlineStr">
        <is>
          <t>OP-40 Leak Test</t>
        </is>
      </c>
      <c r="C21" s="59">
        <f>'Skills Matrix'!G21</f>
        <v/>
      </c>
    </row>
    <row r="22" ht="16" customHeight="1">
      <c r="B22" s="58" t="inlineStr">
        <is>
          <t>OP-50 Final Inspect</t>
        </is>
      </c>
      <c r="C22" s="59">
        <f>'Skills Matrix'!H21</f>
        <v/>
      </c>
    </row>
    <row r="23" ht="16" customHeight="1">
      <c r="B23" s="58" t="inlineStr">
        <is>
          <t>OP-60 Pack</t>
        </is>
      </c>
      <c r="C23" s="59">
        <f>'Skills Matrix'!I21</f>
        <v/>
      </c>
    </row>
    <row r="24" ht="16" customHeight="1">
      <c r="B24" s="58" t="inlineStr">
        <is>
          <t>SPC Charting</t>
        </is>
      </c>
      <c r="C24" s="59">
        <f>'Skills Matrix'!J21</f>
        <v/>
      </c>
    </row>
    <row r="25" ht="16" customHeight="1">
      <c r="B25" s="58" t="inlineStr">
        <is>
          <t>Forklift</t>
        </is>
      </c>
      <c r="C25" s="59">
        <f>'Skills Matrix'!K21</f>
        <v/>
      </c>
    </row>
    <row r="47" ht="22" customHeight="1">
      <c r="A47" s="17" t="inlineStr">
        <is>
          <t>Qualiteh Academy  ·  qualiteh.com  ·  rankovic@qualiteh.com  ·  Structured per the ILUO competency-management methodology (IATF 16949 §7.2)  ·  v1.0</t>
        </is>
      </c>
      <c r="B47" s="12" t="n"/>
      <c r="C47" s="12" t="n"/>
      <c r="D47" s="12" t="n"/>
      <c r="E47" s="12" t="n"/>
      <c r="F47" s="12" t="n"/>
      <c r="G47" s="12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13">
    <mergeCell ref="E9:F9"/>
    <mergeCell ref="B6:C6"/>
    <mergeCell ref="E6:F6"/>
    <mergeCell ref="A1:G1"/>
    <mergeCell ref="B11:C11"/>
    <mergeCell ref="B5:C5"/>
    <mergeCell ref="E5:F5"/>
    <mergeCell ref="A2:G2"/>
    <mergeCell ref="B9:C9"/>
    <mergeCell ref="B8:C8"/>
    <mergeCell ref="E8:F8"/>
    <mergeCell ref="A47:G47"/>
    <mergeCell ref="B12:C12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62" customWidth="1" min="3" max="3"/>
    <col width="3" customWidth="1" min="4" max="4"/>
  </cols>
  <sheetData>
    <row r="1" ht="52" customHeight="1">
      <c r="A1" s="11" t="inlineStr">
        <is>
          <t>Qualiteh OS  —  Close competency gaps with AEI</t>
        </is>
      </c>
      <c r="B1" s="12" t="n"/>
      <c r="C1" s="12" t="n"/>
      <c r="D1" s="12" t="n"/>
    </row>
    <row r="2" ht="18" customHeight="1">
      <c r="A2" s="13" t="inlineStr">
        <is>
          <t>Augmented Engineering Intelligence for quality teams</t>
        </is>
      </c>
      <c r="B2" s="12" t="n"/>
      <c r="C2" s="12" t="n"/>
      <c r="D2" s="12" t="n"/>
    </row>
    <row r="3" ht="4" customHeight="1">
      <c r="A3" s="7" t="n"/>
      <c r="B3" s="7" t="n"/>
      <c r="C3" s="7" t="n"/>
      <c r="D3" s="7" t="n"/>
    </row>
    <row r="5" ht="26" customHeight="1">
      <c r="B5" s="60" t="inlineStr">
        <is>
          <t>You just mapped your team's skills by hand.</t>
        </is>
      </c>
    </row>
    <row r="6" ht="84" customHeight="1">
      <c r="B6" s="61" t="inlineStr">
        <is>
          <t>Qualiteh Academy closes the competency gaps the matrix reveals — structured operator-development programmes, guided sign-off workflows, and AEI-assisted training-need analysis that turns a sea of red cells into a verified, IATF-ready competency record.
No more chasing paper sign-off sheets. No missed re-certifications. No audit findings for stale matrices.</t>
        </is>
      </c>
    </row>
    <row r="7" ht="10" customHeight="1"/>
    <row r="8" ht="26" customHeight="1">
      <c r="B8" s="60" t="inlineStr">
        <is>
          <t>The Qualiteh OS suite</t>
        </is>
      </c>
    </row>
    <row r="9" ht="20" customHeight="1">
      <c r="B9" s="62" t="inlineStr">
        <is>
          <t>Product</t>
        </is>
      </c>
      <c r="C9" s="62" t="inlineStr">
        <is>
          <t>What it gives your team</t>
        </is>
      </c>
    </row>
    <row r="10" ht="38" customHeight="1">
      <c r="B10" s="63" t="inlineStr">
        <is>
          <t>Qualiteh Academy (Training)</t>
        </is>
      </c>
      <c r="C10" s="64" t="inlineStr">
        <is>
          <t>Operator competency management with AEI — structured training plans, digital OJT sign-off, gap analysis, and IATF-ready evidence records.</t>
        </is>
      </c>
    </row>
    <row r="11" ht="38" customHeight="1">
      <c r="B11" s="65" t="inlineStr">
        <is>
          <t>Qualiteh Sync (8D/A3)</t>
        </is>
      </c>
      <c r="C11" s="66" t="inlineStr">
        <is>
          <t>Guided problem-solving with AEI — structured disciplines, auto-drafted root causes and corrective actions, full audit trail.</t>
        </is>
      </c>
    </row>
    <row r="12" ht="38" customHeight="1">
      <c r="B12" s="63" t="inlineStr">
        <is>
          <t>Qualiteh Audit</t>
        </is>
      </c>
      <c r="C12" s="64" t="inlineStr">
        <is>
          <t>Offline-first VDA 6.3 and layered process audits. Mobile-first, works in-plant without connectivity.</t>
        </is>
      </c>
    </row>
    <row r="13" ht="38" customHeight="1">
      <c r="B13" s="65" t="inlineStr">
        <is>
          <t>KPI Sentinel</t>
        </is>
      </c>
      <c r="C13" s="66" t="inlineStr">
        <is>
          <t>Plant KPIs and cost-of-poor-quality reduction. Live dashboards with AEI-powered trend alerts.</t>
        </is>
      </c>
    </row>
    <row r="14" ht="38" customHeight="1">
      <c r="B14" s="63" t="inlineStr">
        <is>
          <t>PPAP Assistant (Lens)</t>
        </is>
      </c>
      <c r="C14" s="64" t="inlineStr">
        <is>
          <t>Faster PPAP submissions. AEI guides your team through all 18 elements with evidence checklists.</t>
        </is>
      </c>
    </row>
    <row r="15" ht="38" customHeight="1">
      <c r="B15" s="65" t="inlineStr">
        <is>
          <t>Tacit CRM</t>
        </is>
      </c>
      <c r="C15" s="66" t="inlineStr">
        <is>
          <t>Quality-led customer relationships. Track commitments, action status and customer contacts in one place.</t>
        </is>
      </c>
    </row>
    <row r="16" ht="10" customHeight="1"/>
    <row r="17" ht="10" customHeight="1"/>
    <row r="18" ht="32" customHeight="1">
      <c r="B18" s="67" t="inlineStr">
        <is>
          <t>Close your competency gaps with AEI  —  qualiteh.com</t>
        </is>
      </c>
    </row>
    <row r="19" ht="28" customHeight="1">
      <c r="B19" s="68" t="inlineStr">
        <is>
          <t>Hands-on quality workshops  —  qualiteh.com/academy</t>
        </is>
      </c>
    </row>
    <row r="20" ht="10" customHeight="1"/>
    <row r="21" ht="10" customHeight="1"/>
    <row r="22" ht="30" customHeight="1">
      <c r="B22" s="69" t="inlineStr">
        <is>
          <t>AEI — Augmented Engineering Intelligence — is Qualiteh's term for the structured, context-aware guidance layer embedded in our products. It is a working aid that supports, and does not replace, engineering judgement.</t>
        </is>
      </c>
    </row>
    <row r="24" ht="22" customHeight="1">
      <c r="A24" s="17" t="inlineStr">
        <is>
          <t>Qualiteh Academy  ·  qualiteh.com  ·  rankovic@qualiteh.com  ·  Structured per the ILUO competency-management methodology (IATF 16949 §7.2)  ·  v1.0</t>
        </is>
      </c>
      <c r="B24" s="12" t="n"/>
      <c r="C24" s="12" t="n"/>
      <c r="D24" s="12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9">
    <mergeCell ref="A1:D1"/>
    <mergeCell ref="B6:C6"/>
    <mergeCell ref="B5:C5"/>
    <mergeCell ref="B19:C19"/>
    <mergeCell ref="B22:C22"/>
    <mergeCell ref="A24:D24"/>
    <mergeCell ref="A2:D2"/>
    <mergeCell ref="B18:C18"/>
    <mergeCell ref="B8:C8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16" customWidth="1" min="3" max="3"/>
    <col width="22" customWidth="1" min="4" max="4"/>
    <col width="56" customWidth="1" min="5" max="5"/>
    <col width="3" customWidth="1" min="6" max="6"/>
  </cols>
  <sheetData>
    <row r="1" ht="52" customHeight="1">
      <c r="A1" s="11" t="inlineStr">
        <is>
          <t>Revision history</t>
        </is>
      </c>
      <c r="B1" s="12" t="n"/>
      <c r="C1" s="12" t="n"/>
      <c r="D1" s="12" t="n"/>
      <c r="E1" s="12" t="n"/>
      <c r="F1" s="12" t="n"/>
    </row>
    <row r="2" ht="4" customHeight="1">
      <c r="A2" s="7" t="n"/>
      <c r="B2" s="7" t="n"/>
      <c r="C2" s="7" t="n"/>
      <c r="D2" s="7" t="n"/>
      <c r="E2" s="7" t="n"/>
      <c r="F2" s="7" t="n"/>
    </row>
    <row r="5" ht="20" customHeight="1">
      <c r="B5" s="62" t="inlineStr">
        <is>
          <t>Version</t>
        </is>
      </c>
      <c r="C5" s="62" t="inlineStr">
        <is>
          <t>Date</t>
        </is>
      </c>
      <c r="D5" s="62" t="inlineStr">
        <is>
          <t>Author</t>
        </is>
      </c>
      <c r="E5" s="62" t="inlineStr">
        <is>
          <t>Notes</t>
        </is>
      </c>
    </row>
    <row r="6" ht="50" customHeight="1">
      <c r="B6" s="70" t="inlineStr">
        <is>
          <t>v1.0</t>
        </is>
      </c>
      <c r="C6" s="70" t="inlineStr">
        <is>
          <t>2026-06-15</t>
        </is>
      </c>
      <c r="D6" s="71" t="inlineStr">
        <is>
          <t>Qualiteh Academy</t>
        </is>
      </c>
      <c r="E6" s="64" t="inlineStr">
        <is>
          <t>Initial release — ILUO competency matrix with per-skill required level, coverage % rollup, gap heatmap and training-need dashboard.</t>
        </is>
      </c>
    </row>
    <row r="8" ht="22" customHeight="1">
      <c r="A8" s="17" t="inlineStr">
        <is>
          <t>Qualiteh Academy  ·  qualiteh.com  ·  rankovic@qualiteh.com  ·  Structured per the ILUO competency-management methodology (IATF 16949 §7.2)  ·  v1.0</t>
        </is>
      </c>
      <c r="B8" s="12" t="n"/>
      <c r="C8" s="12" t="n"/>
      <c r="D8" s="12" t="n"/>
      <c r="E8" s="12" t="n"/>
      <c r="F8" s="12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2">
    <mergeCell ref="A8:F8"/>
    <mergeCell ref="A1:F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Qualiteh Academy</dc:creator>
  <dc:title>Skills &amp; Training Matrix (ILUO Competency)</dc:title>
  <dc:subject>Skills and Training Matrix structured per the ILUO competency-management methodology (IATF 16949 §7.2)</dc:subject>
  <dcterms:created xsi:type="dcterms:W3CDTF">2026-06-15T15:42:52Z</dcterms:created>
  <dcterms:modified xsi:type="dcterms:W3CDTF">2026-06-15T15:42:52Z</dcterms:modified>
</cp:coreProperties>
</file>