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How to use" sheetId="2" state="visible" r:id="rId2"/>
    <sheet name="Scorecard" sheetId="3" state="visible" r:id="rId3"/>
    <sheet name="Dashboard" sheetId="4" state="visible" r:id="rId4"/>
    <sheet name="Qualiteh OS" sheetId="5" state="visible" r:id="rId5"/>
    <sheet name="Revision history" sheetId="6" state="visible" r:id="rId6"/>
  </sheets>
  <definedNames>
    <definedName name="SC_KPI">'Scorecard'!$A$13:$A$18</definedName>
    <definedName name="SC_Actual">'Scorecard'!$D$13:$D$18</definedName>
    <definedName name="SC_Score">'Scorecard'!$E$13:$E$18</definedName>
    <definedName name="SC_Weighted">'Scorecard'!$F$13:$F$18</definedName>
    <definedName name="SC_Total">'Scorecard'!$F$19</definedName>
    <definedName name="SC_Grade">'Scorecard'!$F$20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33">
    <font>
      <name val="Calibri"/>
      <family val="2"/>
      <color theme="1"/>
      <sz val="11"/>
      <scheme val="minor"/>
    </font>
    <font>
      <name val="JetBrains Mono"/>
      <b val="1"/>
      <color rgb="00E8B400"/>
      <sz val="11"/>
    </font>
    <font>
      <name val="Inter"/>
      <b val="1"/>
      <color rgb="00FFFFFF"/>
      <sz val="28"/>
    </font>
    <font>
      <name val="Inter"/>
      <b val="1"/>
      <color rgb="00E8B400"/>
      <sz val="20"/>
    </font>
    <font>
      <name val="Inter"/>
      <color rgb="00FAFAF7"/>
      <sz val="12"/>
    </font>
    <font>
      <name val="Inter"/>
      <color rgb="00FAFAF7"/>
      <sz val="11"/>
    </font>
    <font>
      <name val="Inter"/>
      <b val="1"/>
      <color rgb="00FFFFFF"/>
      <sz val="13"/>
    </font>
    <font>
      <name val="Inter"/>
      <b val="1"/>
      <color rgb="00E8B400"/>
      <sz val="12"/>
    </font>
    <font>
      <name val="JetBrains Mono"/>
      <color rgb="0064748B"/>
      <sz val="10"/>
    </font>
    <font>
      <name val="Inter"/>
      <b val="1"/>
      <color rgb="00E8B400"/>
      <sz val="16"/>
    </font>
    <font>
      <name val="Inter"/>
      <i val="1"/>
      <color rgb="00FAFAF7"/>
      <sz val="9"/>
    </font>
    <font>
      <name val="Inter"/>
      <b val="1"/>
      <color rgb="000D1B3E"/>
      <sz val="12"/>
    </font>
    <font>
      <name val="Inter"/>
      <b val="1"/>
      <color rgb="001E293B"/>
      <sz val="10"/>
    </font>
    <font>
      <name val="Inter"/>
      <color rgb="001E293B"/>
      <sz val="10"/>
    </font>
    <font>
      <name val="Inter"/>
      <color rgb="00FAFAF7"/>
      <sz val="8"/>
    </font>
    <font>
      <name val="Inter"/>
      <b val="1"/>
      <color rgb="000D1B3E"/>
      <sz val="10"/>
    </font>
    <font>
      <name val="Inter"/>
      <b val="1"/>
      <color rgb="00FFFFFF"/>
      <sz val="9"/>
    </font>
    <font>
      <name val="Inter"/>
      <b val="1"/>
      <color rgb="000D1B3E"/>
      <sz val="11"/>
    </font>
    <font>
      <name val="Inter"/>
      <b val="1"/>
      <color rgb="000D1B3E"/>
      <sz val="13"/>
    </font>
    <font>
      <name val="Inter"/>
      <b val="1"/>
      <color rgb="000D1B3E"/>
      <sz val="14"/>
    </font>
    <font>
      <name val="JetBrains Mono"/>
      <b val="1"/>
      <color rgb="0064748B"/>
      <sz val="9"/>
    </font>
    <font>
      <name val="Inter"/>
      <b val="1"/>
      <color rgb="001F3A93"/>
      <sz val="22"/>
    </font>
    <font>
      <name val="Inter"/>
      <b val="1"/>
      <color rgb="000D1B3E"/>
      <sz val="22"/>
    </font>
    <font>
      <name val="Inter"/>
      <b val="1"/>
      <color rgb="00F59E0B"/>
      <sz val="22"/>
    </font>
    <font>
      <name val="Inter"/>
      <b val="1"/>
      <color rgb="0064748B"/>
      <sz val="9"/>
    </font>
    <font>
      <name val="Inter"/>
      <b val="1"/>
      <color rgb="0010B981"/>
      <sz val="10"/>
    </font>
    <font>
      <name val="Inter"/>
      <b val="1"/>
      <color rgb="00DC2626"/>
      <sz val="10"/>
    </font>
    <font>
      <name val="Inter"/>
      <color rgb="001E293B"/>
      <sz val="9"/>
    </font>
    <font>
      <name val="Inter"/>
      <b val="1"/>
      <color rgb="001F3A93"/>
      <sz val="9"/>
    </font>
    <font>
      <name val="Inter"/>
      <b val="1"/>
      <color rgb="001F3A93"/>
      <sz val="10"/>
    </font>
    <font>
      <name val="Inter"/>
      <b val="1"/>
      <color rgb="00FAFAF7"/>
      <sz val="12"/>
    </font>
    <font>
      <name val="Inter"/>
      <i val="1"/>
      <color rgb="0064748B"/>
      <sz val="8"/>
    </font>
    <font>
      <name val="JetBrains Mono"/>
      <color rgb="001E293B"/>
      <sz val="10"/>
    </font>
  </fonts>
  <fills count="8">
    <fill>
      <patternFill/>
    </fill>
    <fill>
      <patternFill patternType="gray125"/>
    </fill>
    <fill>
      <patternFill patternType="solid">
        <fgColor rgb="000D1B3E"/>
      </patternFill>
    </fill>
    <fill>
      <patternFill patternType="solid">
        <fgColor rgb="00E8B400"/>
      </patternFill>
    </fill>
    <fill>
      <patternFill patternType="solid">
        <fgColor rgb="000A1628"/>
      </patternFill>
    </fill>
    <fill>
      <patternFill patternType="solid">
        <fgColor rgb="00EEEDE4"/>
      </patternFill>
    </fill>
    <fill>
      <patternFill patternType="solid">
        <fgColor rgb="00FFF9E6"/>
      </patternFill>
    </fill>
    <fill>
      <patternFill patternType="solid">
        <fgColor rgb="00FAFAF7"/>
      </patternFill>
    </fill>
  </fills>
  <borders count="3">
    <border>
      <left/>
      <right/>
      <top/>
      <bottom/>
      <diagonal/>
    </border>
    <border>
      <left style="thin">
        <color rgb="00D8DCE3"/>
      </left>
      <right style="thin">
        <color rgb="00D8DCE3"/>
      </right>
      <top style="thin">
        <color rgb="00D8DCE3"/>
      </top>
      <bottom style="thin">
        <color rgb="00D8DCE3"/>
      </bottom>
    </border>
    <border>
      <bottom style="thin">
        <color rgb="00E8B400"/>
      </bottom>
    </border>
  </borders>
  <cellStyleXfs count="1">
    <xf numFmtId="0" fontId="0" fillId="0" borderId="0"/>
  </cellStyleXfs>
  <cellXfs count="62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2" fillId="2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left" vertical="center" wrapText="1"/>
    </xf>
    <xf numFmtId="0" fontId="4" fillId="2" borderId="0" applyAlignment="1" pivotButton="0" quotePrefix="0" xfId="0">
      <alignment horizontal="left" vertical="center" wrapText="1"/>
    </xf>
    <xf numFmtId="0" fontId="5" fillId="2" borderId="0" applyAlignment="1" pivotButton="0" quotePrefix="0" xfId="0">
      <alignment horizontal="left" vertical="center" wrapText="1"/>
    </xf>
    <xf numFmtId="0" fontId="0" fillId="3" borderId="0" pivotButton="0" quotePrefix="0" xfId="0"/>
    <xf numFmtId="0" fontId="6" fillId="2" borderId="0" applyAlignment="1" pivotButton="0" quotePrefix="0" xfId="0">
      <alignment horizontal="left" vertical="center" wrapText="1"/>
    </xf>
    <xf numFmtId="0" fontId="7" fillId="2" borderId="0" applyAlignment="1" pivotButton="0" quotePrefix="0" xfId="0">
      <alignment horizontal="left" vertical="center" wrapText="1"/>
    </xf>
    <xf numFmtId="0" fontId="8" fillId="2" borderId="0" applyAlignment="1" pivotButton="0" quotePrefix="0" xfId="0">
      <alignment horizontal="left" vertical="center" wrapText="1"/>
    </xf>
    <xf numFmtId="0" fontId="9" fillId="4" borderId="0" applyAlignment="1" pivotButton="0" quotePrefix="0" xfId="0">
      <alignment horizontal="left" vertical="center" indent="8"/>
    </xf>
    <xf numFmtId="0" fontId="0" fillId="4" borderId="0" pivotButton="0" quotePrefix="0" xfId="0"/>
    <xf numFmtId="0" fontId="10" fillId="4" borderId="0" applyAlignment="1" pivotButton="0" quotePrefix="0" xfId="0">
      <alignment horizontal="left" vertical="center" indent="8"/>
    </xf>
    <xf numFmtId="0" fontId="11" fillId="5" borderId="0" applyAlignment="1" pivotButton="0" quotePrefix="0" xfId="0">
      <alignment horizontal="left" vertical="center" indent="2"/>
    </xf>
    <xf numFmtId="0" fontId="12" fillId="0" borderId="0" applyAlignment="1" pivotButton="0" quotePrefix="0" xfId="0">
      <alignment vertical="top" wrapText="1"/>
    </xf>
    <xf numFmtId="0" fontId="13" fillId="0" borderId="0" applyAlignment="1" pivotButton="0" quotePrefix="0" xfId="0">
      <alignment vertical="top" wrapText="1"/>
    </xf>
    <xf numFmtId="0" fontId="14" fillId="4" borderId="0" applyAlignment="1" pivotButton="0" quotePrefix="0" xfId="0">
      <alignment horizontal="center" vertical="center"/>
    </xf>
    <xf numFmtId="0" fontId="15" fillId="5" borderId="1" applyAlignment="1" pivotButton="0" quotePrefix="0" xfId="0">
      <alignment horizontal="left" vertical="center"/>
    </xf>
    <xf numFmtId="0" fontId="13" fillId="6" borderId="1" applyAlignment="1" applyProtection="1" pivotButton="0" quotePrefix="0" xfId="0">
      <alignment horizontal="left" vertical="center"/>
      <protection locked="0" hidden="0"/>
    </xf>
    <xf numFmtId="0" fontId="16" fillId="2" borderId="1" applyAlignment="1" pivotButton="0" quotePrefix="0" xfId="0">
      <alignment horizontal="center" vertical="center" wrapText="1"/>
    </xf>
    <xf numFmtId="0" fontId="13" fillId="7" borderId="1" applyAlignment="1" pivotButton="0" quotePrefix="0" xfId="0">
      <alignment horizontal="left" vertical="center" wrapText="1"/>
    </xf>
    <xf numFmtId="9" fontId="13" fillId="7" borderId="1" applyAlignment="1" pivotButton="0" quotePrefix="0" xfId="0">
      <alignment horizontal="center" vertical="center"/>
    </xf>
    <xf numFmtId="0" fontId="13" fillId="7" borderId="1" applyAlignment="1" pivotButton="0" quotePrefix="0" xfId="0">
      <alignment horizontal="center" vertical="center"/>
    </xf>
    <xf numFmtId="1" fontId="17" fillId="6" borderId="1" applyAlignment="1" applyProtection="1" pivotButton="0" quotePrefix="0" xfId="0">
      <alignment horizontal="center" vertical="center"/>
      <protection locked="0" hidden="0"/>
    </xf>
    <xf numFmtId="164" fontId="12" fillId="7" borderId="1" applyAlignment="1" pivotButton="0" quotePrefix="0" xfId="0">
      <alignment horizontal="center" vertical="center"/>
    </xf>
    <xf numFmtId="0" fontId="13" fillId="5" borderId="1" applyAlignment="1" pivotButton="0" quotePrefix="0" xfId="0">
      <alignment horizontal="left" vertical="center" wrapText="1"/>
    </xf>
    <xf numFmtId="9" fontId="13" fillId="5" borderId="1" applyAlignment="1" pivotButton="0" quotePrefix="0" xfId="0">
      <alignment horizontal="center" vertical="center"/>
    </xf>
    <xf numFmtId="0" fontId="13" fillId="5" borderId="1" applyAlignment="1" pivotButton="0" quotePrefix="0" xfId="0">
      <alignment horizontal="center" vertical="center"/>
    </xf>
    <xf numFmtId="165" fontId="17" fillId="6" borderId="1" applyAlignment="1" applyProtection="1" pivotButton="0" quotePrefix="0" xfId="0">
      <alignment horizontal="center" vertical="center"/>
      <protection locked="0" hidden="0"/>
    </xf>
    <xf numFmtId="164" fontId="12" fillId="5" borderId="1" applyAlignment="1" pivotButton="0" quotePrefix="0" xfId="0">
      <alignment horizontal="center" vertical="center"/>
    </xf>
    <xf numFmtId="0" fontId="17" fillId="5" borderId="1" applyAlignment="1" pivotButton="0" quotePrefix="0" xfId="0">
      <alignment horizontal="left" vertical="center"/>
    </xf>
    <xf numFmtId="0" fontId="0" fillId="5" borderId="1" pivotButton="0" quotePrefix="0" xfId="0"/>
    <xf numFmtId="164" fontId="18" fillId="5" borderId="1" applyAlignment="1" pivotButton="0" quotePrefix="0" xfId="0">
      <alignment horizontal="center" vertical="center"/>
    </xf>
    <xf numFmtId="0" fontId="11" fillId="5" borderId="1" applyAlignment="1" pivotButton="0" quotePrefix="0" xfId="0">
      <alignment horizontal="left" vertical="center"/>
    </xf>
    <xf numFmtId="0" fontId="19" fillId="5" borderId="1" applyAlignment="1" pivotButton="0" quotePrefix="0" xfId="0">
      <alignment horizontal="center" vertical="center"/>
    </xf>
    <xf numFmtId="0" fontId="20" fillId="7" borderId="0" applyAlignment="1" pivotButton="0" quotePrefix="0" xfId="0">
      <alignment horizontal="left" vertical="center" indent="1"/>
    </xf>
    <xf numFmtId="164" fontId="21" fillId="7" borderId="2" applyAlignment="1" pivotButton="0" quotePrefix="0" xfId="0">
      <alignment horizontal="left" vertical="center" indent="1"/>
    </xf>
    <xf numFmtId="49" fontId="22" fillId="7" borderId="2" applyAlignment="1" pivotButton="0" quotePrefix="0" xfId="0">
      <alignment horizontal="left" vertical="center" indent="1"/>
    </xf>
    <xf numFmtId="1" fontId="23" fillId="7" borderId="2" applyAlignment="1" pivotButton="0" quotePrefix="0" xfId="0">
      <alignment horizontal="left" vertical="center" indent="1"/>
    </xf>
    <xf numFmtId="0" fontId="24" fillId="0" borderId="0" pivotButton="0" quotePrefix="0" xfId="0"/>
    <xf numFmtId="0" fontId="25" fillId="0" borderId="0" applyAlignment="1" pivotButton="0" quotePrefix="0" xfId="0">
      <alignment vertical="top" wrapText="1"/>
    </xf>
    <xf numFmtId="0" fontId="26" fillId="0" borderId="0" applyAlignment="1" pivotButton="0" quotePrefix="0" xfId="0">
      <alignment vertical="top" wrapText="1"/>
    </xf>
    <xf numFmtId="0" fontId="16" fillId="2" borderId="1" applyAlignment="1" pivotButton="0" quotePrefix="0" xfId="0">
      <alignment horizontal="center" vertical="center"/>
    </xf>
    <xf numFmtId="0" fontId="27" fillId="7" borderId="1" applyAlignment="1" pivotButton="0" quotePrefix="0" xfId="0">
      <alignment horizontal="center" vertical="center"/>
    </xf>
    <xf numFmtId="164" fontId="28" fillId="7" borderId="1" applyAlignment="1" applyProtection="1" pivotButton="0" quotePrefix="0" xfId="0">
      <alignment horizontal="center" vertical="center"/>
      <protection locked="0" hidden="0"/>
    </xf>
    <xf numFmtId="9" fontId="28" fillId="7" borderId="1" applyAlignment="1" pivotButton="0" quotePrefix="0" xfId="0">
      <alignment horizontal="center" vertical="center"/>
    </xf>
    <xf numFmtId="0" fontId="27" fillId="5" borderId="1" applyAlignment="1" pivotButton="0" quotePrefix="0" xfId="0">
      <alignment horizontal="center" vertical="center"/>
    </xf>
    <xf numFmtId="164" fontId="28" fillId="5" borderId="1" applyAlignment="1" applyProtection="1" pivotButton="0" quotePrefix="0" xfId="0">
      <alignment horizontal="center" vertical="center"/>
      <protection locked="0" hidden="0"/>
    </xf>
    <xf numFmtId="9" fontId="28" fillId="5" borderId="1" applyAlignment="1" pivotButton="0" quotePrefix="0" xfId="0">
      <alignment horizontal="center" vertical="center"/>
    </xf>
    <xf numFmtId="0" fontId="18" fillId="5" borderId="0" applyAlignment="1" pivotButton="0" quotePrefix="0" xfId="0">
      <alignment horizontal="left" vertical="center" indent="2"/>
    </xf>
    <xf numFmtId="0" fontId="13" fillId="7" borderId="0" applyAlignment="1" pivotButton="0" quotePrefix="0" xfId="0">
      <alignment horizontal="left" vertical="top" wrapText="1" indent="2"/>
    </xf>
    <xf numFmtId="0" fontId="16" fillId="2" borderId="1" applyAlignment="1" pivotButton="0" quotePrefix="0" xfId="0">
      <alignment horizontal="left" vertical="center"/>
    </xf>
    <xf numFmtId="0" fontId="29" fillId="7" borderId="1" applyAlignment="1" pivotButton="0" quotePrefix="0" xfId="0">
      <alignment vertical="top" wrapText="1"/>
    </xf>
    <xf numFmtId="0" fontId="13" fillId="7" borderId="1" applyAlignment="1" pivotButton="0" quotePrefix="0" xfId="0">
      <alignment vertical="top" wrapText="1"/>
    </xf>
    <xf numFmtId="0" fontId="29" fillId="5" borderId="1" applyAlignment="1" pivotButton="0" quotePrefix="0" xfId="0">
      <alignment vertical="top" wrapText="1"/>
    </xf>
    <xf numFmtId="0" fontId="13" fillId="5" borderId="1" applyAlignment="1" pivotButton="0" quotePrefix="0" xfId="0">
      <alignment vertical="top" wrapText="1"/>
    </xf>
    <xf numFmtId="0" fontId="19" fillId="3" borderId="0" applyAlignment="1" pivotButton="0" quotePrefix="0" xfId="0">
      <alignment horizontal="center" vertical="center"/>
    </xf>
    <xf numFmtId="0" fontId="30" fillId="2" borderId="0" applyAlignment="1" pivotButton="0" quotePrefix="0" xfId="0">
      <alignment horizontal="center" vertical="center"/>
    </xf>
    <xf numFmtId="0" fontId="31" fillId="0" borderId="0" applyAlignment="1" pivotButton="0" quotePrefix="0" xfId="0">
      <alignment horizontal="left" vertical="top" wrapText="1" indent="2"/>
    </xf>
    <xf numFmtId="0" fontId="32" fillId="7" borderId="1" pivotButton="0" quotePrefix="0" xfId="0"/>
    <xf numFmtId="0" fontId="13" fillId="7" borderId="1" pivotButton="0" quotePrefix="0" xfId="0"/>
  </cellXfs>
  <cellStyles count="1">
    <cellStyle name="Normal" xfId="0" builtinId="0" hidden="0"/>
  </cellStyles>
  <dxfs count="9">
    <dxf>
      <font>
        <name val="Inter"/>
        <b val="1"/>
        <color rgb="000D1B3E"/>
        <sz val="10"/>
      </font>
      <fill>
        <patternFill patternType="solid">
          <fgColor rgb="00D6F5E3"/>
        </patternFill>
      </fill>
    </dxf>
    <dxf>
      <font>
        <name val="Inter"/>
        <b val="1"/>
        <color rgb="000D1B3E"/>
        <sz val="10"/>
      </font>
      <fill>
        <patternFill patternType="solid">
          <fgColor rgb="00FDEBC8"/>
        </patternFill>
      </fill>
    </dxf>
    <dxf>
      <font>
        <name val="Inter"/>
        <b val="1"/>
        <color rgb="00991B1B"/>
        <sz val="10"/>
      </font>
      <fill>
        <patternFill patternType="solid">
          <fgColor rgb="00FBD9D9"/>
        </patternFill>
      </fill>
    </dxf>
    <dxf>
      <font>
        <name val="Inter"/>
        <b val="1"/>
        <color rgb="000D1B3E"/>
        <sz val="14"/>
      </font>
      <fill>
        <patternFill patternType="solid">
          <fgColor rgb="00D6F5E3"/>
        </patternFill>
      </fill>
    </dxf>
    <dxf>
      <font>
        <name val="Inter"/>
        <b val="1"/>
        <color rgb="000D1B3E"/>
        <sz val="14"/>
      </font>
      <fill>
        <patternFill patternType="solid">
          <fgColor rgb="00FDEBC8"/>
        </patternFill>
      </fill>
    </dxf>
    <dxf>
      <font>
        <name val="Inter"/>
        <b val="1"/>
        <color rgb="00991B1B"/>
        <sz val="14"/>
      </font>
      <fill>
        <patternFill patternType="solid">
          <fgColor rgb="00FBD9D9"/>
        </patternFill>
      </fill>
    </dxf>
    <dxf>
      <font>
        <name val="Inter"/>
        <b val="1"/>
        <color rgb="000D1B3E"/>
        <sz val="22"/>
      </font>
      <fill>
        <patternFill patternType="solid">
          <fgColor rgb="00D6F5E3"/>
        </patternFill>
      </fill>
    </dxf>
    <dxf>
      <font>
        <name val="Inter"/>
        <b val="1"/>
        <color rgb="000D1B3E"/>
        <sz val="22"/>
      </font>
      <fill>
        <patternFill patternType="solid">
          <fgColor rgb="00FDEBC8"/>
        </patternFill>
      </fill>
    </dxf>
    <dxf>
      <font>
        <name val="Inter"/>
        <b val="1"/>
        <color rgb="00991B1B"/>
        <sz val="22"/>
      </font>
      <fill>
        <patternFill patternType="solid">
          <fgColor rgb="00FBD9D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charts/chart1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Overall score trend (12 months)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'Dashboard'!C10</f>
            </strRef>
          </tx>
          <spPr>
            <a:ln w="20000">
              <a:solidFill>
                <a:srgbClr val="1F3A93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'Dashboard'!$B$11:$B$22</f>
            </numRef>
          </cat>
          <val>
            <numRef>
              <f>'Dashboard'!$C$11:$C$22</f>
            </numRef>
          </val>
        </ser>
        <dLbls>
          <showVal val="1"/>
        </dLbls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Score % per KPI (current month)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'Dashboard'!F10</f>
            </strRef>
          </tx>
          <spPr>
            <a:solidFill>
              <a:srgbClr val="1F3A93"/>
            </a:solidFill>
            <a:ln>
              <a:prstDash val="solid"/>
            </a:ln>
          </spPr>
          <cat>
            <numRef>
              <f>'Dashboard'!$E$11:$E$16</f>
            </numRef>
          </cat>
          <val>
            <numRef>
              <f>'Dashboard'!$F$11:$F$16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 /></Relationships>
</file>

<file path=xl/drawings/_rels/drawing4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Relationship Type="http://schemas.openxmlformats.org/officeDocument/2006/relationships/image" Target="/xl/media/image4.png" Id="rId3" 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</col>
      <colOff>0</colOff>
      <row>2</row>
      <rowOff>0</rowOff>
    </from>
    <ext cx="1047750" cy="6096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657225" cy="3810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657225" cy="3810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4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24</row>
      <rowOff>0</rowOff>
    </from>
    <ext cx="5760000" cy="288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4</col>
      <colOff>0</colOff>
      <row>24</row>
      <rowOff>0</rowOff>
    </from>
    <ext cx="5760000" cy="288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  <oneCellAnchor>
    <from>
      <col>0</col>
      <colOff>0</colOff>
      <row>0</row>
      <rowOff>0</rowOff>
    </from>
    <ext cx="657225" cy="3810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657225" cy="3810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657225" cy="3810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 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 ht="18" customHeight="1">
      <c r="A1" s="1" t="n"/>
      <c r="B1" s="1" t="n"/>
      <c r="C1" s="1" t="n"/>
      <c r="D1" s="1" t="n"/>
      <c r="E1" s="1" t="n"/>
      <c r="F1" s="1" t="n"/>
      <c r="G1" s="1" t="n"/>
      <c r="H1" s="1" t="n"/>
    </row>
    <row r="2" ht="18" customHeight="1">
      <c r="A2" s="1" t="n"/>
      <c r="B2" s="1" t="n"/>
      <c r="C2" s="1" t="n"/>
      <c r="D2" s="1" t="n"/>
      <c r="E2" s="1" t="n"/>
      <c r="F2" s="1" t="n"/>
      <c r="G2" s="1" t="n"/>
      <c r="H2" s="1" t="n"/>
    </row>
    <row r="3" ht="18" customHeight="1">
      <c r="A3" s="1" t="n"/>
      <c r="B3" s="1" t="n"/>
      <c r="C3" s="1" t="n"/>
      <c r="D3" s="1" t="n"/>
      <c r="E3" s="1" t="n"/>
      <c r="F3" s="1" t="n"/>
      <c r="G3" s="1" t="n"/>
      <c r="H3" s="1" t="n"/>
    </row>
    <row r="4" ht="18" customHeight="1">
      <c r="A4" s="1" t="n"/>
      <c r="B4" s="1" t="n"/>
      <c r="C4" s="1" t="n"/>
      <c r="D4" s="1" t="n"/>
      <c r="E4" s="1" t="n"/>
      <c r="F4" s="1" t="n"/>
      <c r="G4" s="1" t="n"/>
      <c r="H4" s="1" t="n"/>
    </row>
    <row r="5" ht="18" customHeight="1">
      <c r="A5" s="1" t="n"/>
      <c r="B5" s="1" t="n"/>
      <c r="C5" s="1" t="n"/>
      <c r="D5" s="1" t="n"/>
      <c r="E5" s="1" t="n"/>
      <c r="F5" s="1" t="n"/>
      <c r="G5" s="1" t="n"/>
      <c r="H5" s="1" t="n"/>
    </row>
    <row r="6" ht="18" customHeight="1">
      <c r="A6" s="1" t="n"/>
      <c r="B6" s="1" t="n"/>
      <c r="C6" s="1" t="n"/>
      <c r="D6" s="1" t="n"/>
      <c r="E6" s="1" t="n"/>
      <c r="F6" s="1" t="n"/>
      <c r="G6" s="1" t="n"/>
      <c r="H6" s="1" t="n"/>
    </row>
    <row r="7" ht="18" customHeight="1">
      <c r="A7" s="1" t="n"/>
      <c r="B7" s="1" t="n"/>
      <c r="C7" s="1" t="n"/>
      <c r="D7" s="1" t="n"/>
      <c r="E7" s="1" t="n"/>
      <c r="F7" s="1" t="n"/>
      <c r="G7" s="1" t="n"/>
      <c r="H7" s="1" t="n"/>
    </row>
    <row r="8" ht="18" customHeight="1">
      <c r="A8" s="1" t="n"/>
      <c r="B8" s="2" t="inlineStr">
        <is>
          <t>QUALITEH  ACADEMY</t>
        </is>
      </c>
      <c r="H8" s="1" t="n"/>
    </row>
    <row r="9" ht="18" customHeight="1">
      <c r="A9" s="1" t="n"/>
      <c r="B9" s="1" t="n"/>
      <c r="C9" s="1" t="n"/>
      <c r="D9" s="1" t="n"/>
      <c r="E9" s="1" t="n"/>
      <c r="F9" s="1" t="n"/>
      <c r="G9" s="1" t="n"/>
      <c r="H9" s="1" t="n"/>
    </row>
    <row r="10" ht="18" customHeight="1">
      <c r="A10" s="1" t="n"/>
      <c r="B10" s="1" t="n"/>
      <c r="C10" s="1" t="n"/>
      <c r="D10" s="1" t="n"/>
      <c r="E10" s="1" t="n"/>
      <c r="F10" s="1" t="n"/>
      <c r="G10" s="1" t="n"/>
      <c r="H10" s="1" t="n"/>
    </row>
    <row r="11" ht="40" customHeight="1">
      <c r="A11" s="1" t="n"/>
      <c r="B11" s="3" t="inlineStr">
        <is>
          <t>Supplier Performance Scorecard</t>
        </is>
      </c>
      <c r="H11" s="1" t="n"/>
    </row>
    <row r="12" ht="18" customHeight="1">
      <c r="A12" s="1" t="n"/>
      <c r="B12" s="1" t="n"/>
      <c r="C12" s="1" t="n"/>
      <c r="D12" s="1" t="n"/>
      <c r="E12" s="1" t="n"/>
      <c r="F12" s="1" t="n"/>
      <c r="G12" s="1" t="n"/>
      <c r="H12" s="1" t="n"/>
    </row>
    <row r="13" ht="28" customHeight="1">
      <c r="A13" s="1" t="n"/>
      <c r="B13" s="4" t="inlineStr">
        <is>
          <t>(QCDM · Automotive Tier-1/2)</t>
        </is>
      </c>
      <c r="H13" s="1" t="n"/>
    </row>
    <row r="14" ht="18" customHeight="1">
      <c r="A14" s="1" t="n"/>
      <c r="B14" s="1" t="n"/>
      <c r="C14" s="1" t="n"/>
      <c r="D14" s="1" t="n"/>
      <c r="E14" s="1" t="n"/>
      <c r="F14" s="1" t="n"/>
      <c r="G14" s="1" t="n"/>
      <c r="H14" s="1" t="n"/>
    </row>
    <row r="15" ht="18" customHeight="1">
      <c r="A15" s="1" t="n"/>
      <c r="B15" s="1" t="n"/>
      <c r="C15" s="1" t="n"/>
      <c r="D15" s="1" t="n"/>
      <c r="E15" s="1" t="n"/>
      <c r="F15" s="1" t="n"/>
      <c r="G15" s="1" t="n"/>
      <c r="H15" s="1" t="n"/>
    </row>
    <row r="16" ht="44" customHeight="1">
      <c r="A16" s="1" t="n"/>
      <c r="B16" s="5" t="inlineStr">
        <is>
          <t>Quality · Cost · Delivery · Management — a weighted monthly scorecard with automatic A/B/C grading and trend.</t>
        </is>
      </c>
      <c r="H16" s="1" t="n"/>
    </row>
    <row r="17" ht="18" customHeight="1">
      <c r="A17" s="1" t="n"/>
      <c r="B17" s="1" t="n"/>
      <c r="C17" s="1" t="n"/>
      <c r="D17" s="1" t="n"/>
      <c r="E17" s="1" t="n"/>
      <c r="F17" s="1" t="n"/>
      <c r="G17" s="1" t="n"/>
      <c r="H17" s="1" t="n"/>
    </row>
    <row r="18" ht="18" customHeight="1">
      <c r="A18" s="1" t="n"/>
      <c r="B18" s="1" t="n"/>
      <c r="C18" s="1" t="n"/>
      <c r="D18" s="1" t="n"/>
      <c r="E18" s="1" t="n"/>
      <c r="F18" s="1" t="n"/>
      <c r="G18" s="1" t="n"/>
      <c r="H18" s="1" t="n"/>
    </row>
    <row r="19" ht="40" customHeight="1">
      <c r="A19" s="1" t="n"/>
      <c r="B19" s="6" t="inlineStr">
        <is>
          <t>Built for SQE and supplier-quality teams at Tier-1/2 automotive plants.</t>
        </is>
      </c>
      <c r="H19" s="1" t="n"/>
    </row>
    <row r="20" ht="18" customHeight="1">
      <c r="A20" s="1" t="n"/>
      <c r="B20" s="1" t="n"/>
      <c r="C20" s="1" t="n"/>
      <c r="D20" s="1" t="n"/>
      <c r="E20" s="1" t="n"/>
      <c r="F20" s="1" t="n"/>
      <c r="G20" s="1" t="n"/>
      <c r="H20" s="1" t="n"/>
    </row>
    <row r="21" ht="18" customHeight="1">
      <c r="A21" s="1" t="n"/>
      <c r="B21" s="1" t="n"/>
      <c r="C21" s="1" t="n"/>
      <c r="D21" s="1" t="n"/>
      <c r="E21" s="1" t="n"/>
      <c r="F21" s="1" t="n"/>
      <c r="G21" s="1" t="n"/>
      <c r="H21" s="1" t="n"/>
    </row>
    <row r="22" ht="4" customHeight="1">
      <c r="A22" s="1" t="n"/>
      <c r="B22" s="7" t="n"/>
      <c r="C22" s="7" t="n"/>
      <c r="D22" s="7" t="n"/>
      <c r="E22" s="7" t="n"/>
      <c r="F22" s="7" t="n"/>
      <c r="G22" s="7" t="n"/>
      <c r="H22" s="1" t="n"/>
    </row>
    <row r="23" ht="18" customHeight="1">
      <c r="A23" s="1" t="n"/>
      <c r="B23" s="1" t="n"/>
      <c r="C23" s="1" t="n"/>
      <c r="D23" s="1" t="n"/>
      <c r="E23" s="1" t="n"/>
      <c r="F23" s="1" t="n"/>
      <c r="G23" s="1" t="n"/>
      <c r="H23" s="1" t="n"/>
    </row>
    <row r="24" ht="24" customHeight="1">
      <c r="A24" s="1" t="n"/>
      <c r="B24" s="8" t="inlineStr">
        <is>
          <t>Want this run on your real supplier base?</t>
        </is>
      </c>
      <c r="H24" s="1" t="n"/>
    </row>
    <row r="25" ht="24" customHeight="1">
      <c r="A25" s="1" t="n"/>
      <c r="B25" s="9" t="inlineStr">
        <is>
          <t>Qualiteh delivers supplier-development consulting — qualiteh.com/academy</t>
        </is>
      </c>
      <c r="H25" s="1" t="n"/>
    </row>
    <row r="26" ht="18" customHeight="1">
      <c r="A26" s="1" t="n"/>
      <c r="B26" s="1" t="n"/>
      <c r="C26" s="1" t="n"/>
      <c r="D26" s="1" t="n"/>
      <c r="E26" s="1" t="n"/>
      <c r="F26" s="1" t="n"/>
      <c r="G26" s="1" t="n"/>
      <c r="H26" s="1" t="n"/>
    </row>
    <row r="27" ht="18" customHeight="1">
      <c r="A27" s="1" t="n"/>
      <c r="B27" s="1" t="n"/>
      <c r="C27" s="1" t="n"/>
      <c r="D27" s="1" t="n"/>
      <c r="E27" s="1" t="n"/>
      <c r="F27" s="1" t="n"/>
      <c r="G27" s="1" t="n"/>
      <c r="H27" s="1" t="n"/>
    </row>
    <row r="28" ht="18" customHeight="1">
      <c r="A28" s="1" t="n"/>
      <c r="B28" s="1" t="n"/>
      <c r="C28" s="1" t="n"/>
      <c r="D28" s="1" t="n"/>
      <c r="E28" s="1" t="n"/>
      <c r="F28" s="1" t="n"/>
      <c r="G28" s="1" t="n"/>
      <c r="H28" s="1" t="n"/>
    </row>
    <row r="29" ht="18" customHeight="1">
      <c r="A29" s="1" t="n"/>
      <c r="B29" s="1" t="n"/>
      <c r="C29" s="1" t="n"/>
      <c r="D29" s="1" t="n"/>
      <c r="E29" s="1" t="n"/>
      <c r="F29" s="1" t="n"/>
      <c r="G29" s="1" t="n"/>
      <c r="H29" s="1" t="n"/>
    </row>
    <row r="30" ht="18" customHeight="1">
      <c r="A30" s="1" t="n"/>
      <c r="B30" s="10" t="inlineStr">
        <is>
          <t>Version 1.0   ·   June 2026   ·   © Qualiteh Academy</t>
        </is>
      </c>
      <c r="H30" s="1" t="n"/>
    </row>
    <row r="31" ht="18" customHeight="1">
      <c r="A31" s="1" t="n"/>
      <c r="B31" s="10" t="inlineStr">
        <is>
          <t>qualiteh.com   ·   rankovic@qualiteh.com</t>
        </is>
      </c>
      <c r="H31" s="1" t="n"/>
    </row>
    <row r="32" ht="18" customHeight="1">
      <c r="A32" s="1" t="n"/>
      <c r="B32" s="1" t="n"/>
      <c r="C32" s="1" t="n"/>
      <c r="D32" s="1" t="n"/>
      <c r="E32" s="1" t="n"/>
      <c r="F32" s="1" t="n"/>
      <c r="G32" s="1" t="n"/>
      <c r="H32" s="1" t="n"/>
    </row>
    <row r="33" ht="18" customHeight="1">
      <c r="A33" s="1" t="n"/>
      <c r="B33" s="1" t="n"/>
      <c r="C33" s="1" t="n"/>
      <c r="D33" s="1" t="n"/>
      <c r="E33" s="1" t="n"/>
      <c r="F33" s="1" t="n"/>
      <c r="G33" s="1" t="n"/>
      <c r="H33" s="1" t="n"/>
    </row>
    <row r="34" ht="18" customHeight="1">
      <c r="A34" s="1" t="n"/>
      <c r="B34" s="1" t="n"/>
      <c r="C34" s="1" t="n"/>
      <c r="D34" s="1" t="n"/>
      <c r="E34" s="1" t="n"/>
      <c r="F34" s="1" t="n"/>
      <c r="G34" s="1" t="n"/>
      <c r="H34" s="1" t="n"/>
    </row>
    <row r="35" ht="18" customHeight="1">
      <c r="A35" s="1" t="n"/>
      <c r="B35" s="1" t="n"/>
      <c r="C35" s="1" t="n"/>
      <c r="D35" s="1" t="n"/>
      <c r="E35" s="1" t="n"/>
      <c r="F35" s="1" t="n"/>
      <c r="G35" s="1" t="n"/>
      <c r="H35" s="1" t="n"/>
    </row>
  </sheetData>
  <mergeCells count="9">
    <mergeCell ref="B24:G24"/>
    <mergeCell ref="B16:G16"/>
    <mergeCell ref="B19:G19"/>
    <mergeCell ref="B31:G31"/>
    <mergeCell ref="B8:G8"/>
    <mergeCell ref="B13:G13"/>
    <mergeCell ref="B30:G30"/>
    <mergeCell ref="B25:G25"/>
    <mergeCell ref="B11:G11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70" customWidth="1" min="3" max="3"/>
    <col width="3" customWidth="1" min="4" max="4"/>
  </cols>
  <sheetData>
    <row r="1" ht="52" customHeight="1">
      <c r="A1" s="11" t="inlineStr">
        <is>
          <t>How to use this scorecard</t>
        </is>
      </c>
      <c r="B1" s="12" t="n"/>
      <c r="C1" s="12" t="n"/>
      <c r="D1" s="12" t="n"/>
    </row>
    <row r="2" ht="18" customHeight="1">
      <c r="A2" s="13" t="inlineStr">
        <is>
          <t>QCDM weighting · A/B/C grading · lower-is-better vs higher-is-better scoring</t>
        </is>
      </c>
      <c r="B2" s="12" t="n"/>
      <c r="C2" s="12" t="n"/>
      <c r="D2" s="12" t="n"/>
    </row>
    <row r="3" ht="4" customHeight="1">
      <c r="A3" s="7" t="n"/>
      <c r="B3" s="7" t="n"/>
      <c r="C3" s="7" t="n"/>
      <c r="D3" s="7" t="n"/>
    </row>
    <row r="5" ht="22" customHeight="1">
      <c r="B5" s="14" t="inlineStr">
        <is>
          <t>QCDM weighting</t>
        </is>
      </c>
    </row>
    <row r="6" ht="34" customHeight="1">
      <c r="B6" s="15" t="inlineStr">
        <is>
          <t>Quality (40%)</t>
        </is>
      </c>
      <c r="C6" s="16" t="inlineStr">
        <is>
          <t>PPM defective (25%) + Quality incidents / SCARs (10%) + Supplier audit score (10%) — the highest combined weight because incoming quality directly drives in-plant PPM and warranty.</t>
        </is>
      </c>
    </row>
    <row r="7" ht="34" customHeight="1">
      <c r="B7" s="15" t="inlineStr">
        <is>
          <t>Delivery (30%)</t>
        </is>
      </c>
      <c r="C7" s="16" t="inlineStr">
        <is>
          <t>On-Time Delivery % (30%) — OTD/OTIF measures schedule reliability; missed deliveries halt production lines and erode customer trust.</t>
        </is>
      </c>
    </row>
    <row r="8" ht="34" customHeight="1">
      <c r="B8" s="15" t="inlineStr">
        <is>
          <t>Responsiveness / closure (15%)</t>
        </is>
      </c>
      <c r="C8" s="16" t="inlineStr">
        <is>
          <t>SCAR / CAR closure time (15%) — measures how fast the supplier diagnoses and closes corrective-action requests; fast closure prevents recurrence.</t>
        </is>
      </c>
    </row>
    <row r="9" ht="34" customHeight="1">
      <c r="B9" s="15" t="inlineStr">
        <is>
          <t>Invoice accuracy (10%)</t>
        </is>
      </c>
      <c r="C9" s="16" t="inlineStr">
        <is>
          <t>Invoice accuracy / responsiveness % (10%) — commercial quality and process discipline indicator; persistent billing errors signal weak internal controls.</t>
        </is>
      </c>
    </row>
    <row r="11" ht="22" customHeight="1">
      <c r="B11" s="14" t="inlineStr">
        <is>
          <t>A / B / C grade thresholds and triggers</t>
        </is>
      </c>
    </row>
    <row r="12" ht="34" customHeight="1">
      <c r="B12" s="15" t="inlineStr">
        <is>
          <t>A  ≥ 90%  (green)</t>
        </is>
      </c>
      <c r="C12" s="16" t="inlineStr">
        <is>
          <t>Preferred supplier — eligible for new business awards. Review annually; no development plan required.</t>
        </is>
      </c>
    </row>
    <row r="13" ht="34" customHeight="1">
      <c r="B13" s="15" t="inlineStr">
        <is>
          <t>B  70 – 89%  (amber)</t>
        </is>
      </c>
      <c r="C13" s="16" t="inlineStr">
        <is>
          <t>Development plan required. Quarterly SQE review. Supplier must submit a time-bound improvement plan within 30 days of scorecard issue. Ineligible for new business until score reaches ≥ 90% for two consecutive months.</t>
        </is>
      </c>
    </row>
    <row r="14" ht="34" customHeight="1">
      <c r="B14" s="15" t="inlineStr">
        <is>
          <t>C  &lt; 70%  (red)</t>
        </is>
      </c>
      <c r="C14" s="16" t="inlineStr">
        <is>
          <t>Business hold — no new purchase orders without written SQE director approval. Corrective-action plan due within 15 days. Escalate to sourcing team for dual-source risk mitigation.</t>
        </is>
      </c>
    </row>
    <row r="16" ht="22" customHeight="1">
      <c r="B16" s="14" t="inlineStr">
        <is>
          <t>Scoring — higher-is-better vs lower-is-better</t>
        </is>
      </c>
    </row>
    <row r="17" ht="34" customHeight="1">
      <c r="B17" s="15" t="inlineStr">
        <is>
          <t>Higher-is-better KPIs</t>
        </is>
      </c>
      <c r="C17" s="16" t="inlineStr">
        <is>
          <t>OTD, audit score, invoice accuracy: Score % = MIN(100%, Actual ÷ Target). E.g. OTD actual 96.2% ÷ target 98% = 98.2% → capped at 100% when actual exceeds target.</t>
        </is>
      </c>
    </row>
    <row r="18" ht="34" customHeight="1">
      <c r="B18" s="15" t="inlineStr">
        <is>
          <t>Lower-is-better KPIs</t>
        </is>
      </c>
      <c r="C18" s="16" t="inlineStr">
        <is>
          <t>PPM, SCAR count, closure days: Score % = MIN(100%, Target ÷ Actual). E.g. PPM actual 180 ÷ target 300 = 60% → full score 100% when actual ≤ target.</t>
        </is>
      </c>
    </row>
    <row r="19" ht="34" customHeight="1">
      <c r="B19" s="15" t="inlineStr">
        <is>
          <t>SCAR count = 0 (special case)</t>
        </is>
      </c>
      <c r="C19" s="16" t="inlineStr">
        <is>
          <t>When actual SCARs = 0 and target = 0, score = 100% (the formula uses IFERROR to handle division by zero).</t>
        </is>
      </c>
    </row>
    <row r="20" ht="34" customHeight="1">
      <c r="B20" s="15" t="inlineStr">
        <is>
          <t>PPM computation</t>
        </is>
      </c>
      <c r="C20" s="16" t="inlineStr">
        <is>
          <t>PPM is computed on the inspected or received quantity — not the invoice quantity. Agree the denominator with the supplier at the start of each period.</t>
        </is>
      </c>
    </row>
    <row r="21" ht="34" customHeight="1">
      <c r="B21" s="15" t="inlineStr">
        <is>
          <t>Timeliness vs. quality</t>
        </is>
      </c>
      <c r="C21" s="16" t="inlineStr">
        <is>
          <t>SCAR closure time (timeliness) and audit score (quality of the management system) are scored separately — a supplier can close SCARs fast but shallowly. Monitor both.</t>
        </is>
      </c>
    </row>
    <row r="23" ht="22" customHeight="1">
      <c r="B23" s="14" t="inlineStr">
        <is>
          <t>Working in the scorecard</t>
        </is>
      </c>
    </row>
    <row r="24" ht="34" customHeight="1">
      <c r="B24" s="15" t="inlineStr">
        <is>
          <t>Input cells (unlocked)</t>
        </is>
      </c>
      <c r="C24" s="16" t="inlineStr">
        <is>
          <t>Yellow-tinted cells in the header block and the 'Actual' column of the KPI table are for your input. All other formula cells are locked. Sheets are protected without a password.</t>
        </is>
      </c>
    </row>
    <row r="25" ht="34" customHeight="1">
      <c r="B25" s="15" t="inlineStr">
        <is>
          <t>Formula cells (locked)</t>
        </is>
      </c>
      <c r="C25" s="16" t="inlineStr">
        <is>
          <t>Score % and Weighted cells calculate automatically from your Actual inputs. The GRADE cell derives from the Weighted total. The Dashboard tiles and charts update immediately.</t>
        </is>
      </c>
    </row>
    <row r="26" ht="34" customHeight="1">
      <c r="B26" s="15" t="inlineStr">
        <is>
          <t>Worked example</t>
        </is>
      </c>
      <c r="C26" s="16" t="inlineStr">
        <is>
          <t>The scorecard is pre-filled with a worked example (Premier Stamping GmbH, May 2026). Overwrite the header block and Actual values with your supplier's data.</t>
        </is>
      </c>
    </row>
    <row r="27" ht="34" customHeight="1">
      <c r="B27" s="15" t="inlineStr">
        <is>
          <t>12-month trend</t>
        </is>
      </c>
      <c r="C27" s="16" t="inlineStr">
        <is>
          <t>The Dashboard sheet contains a pre-filled 12-month trend table. Update the monthly Overall score column as you complete each period's scorecard to track improvement over time.</t>
        </is>
      </c>
    </row>
    <row r="29" ht="22" customHeight="1">
      <c r="A29" s="17" t="inlineStr">
        <is>
          <t>Qualiteh Academy  ·  qualiteh.com  ·  rankovic@qualiteh.com  ·  Structured per automotive supplier-performance management (QCDM)  ·  v1.0</t>
        </is>
      </c>
      <c r="B29" s="12" t="n"/>
      <c r="C29" s="12" t="n"/>
      <c r="D29" s="12" t="n"/>
    </row>
  </sheetData>
  <mergeCells count="7">
    <mergeCell ref="A1:D1"/>
    <mergeCell ref="B16:C16"/>
    <mergeCell ref="B11:C11"/>
    <mergeCell ref="B5:C5"/>
    <mergeCell ref="B23:C23"/>
    <mergeCell ref="A29:D29"/>
    <mergeCell ref="A2:D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2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  <col width="14" customWidth="1" min="4" max="4"/>
    <col width="12" customWidth="1" min="5" max="5"/>
    <col width="14" customWidth="1" min="6" max="6"/>
  </cols>
  <sheetData>
    <row r="1" ht="52" customHeight="1">
      <c r="A1" s="11" t="inlineStr">
        <is>
          <t>Supplier Performance Scorecard</t>
        </is>
      </c>
      <c r="B1" s="12" t="n"/>
      <c r="C1" s="12" t="n"/>
      <c r="D1" s="12" t="n"/>
      <c r="E1" s="12" t="n"/>
      <c r="F1" s="12" t="n"/>
    </row>
    <row r="2" ht="18" customHeight="1">
      <c r="A2" s="13" t="inlineStr">
        <is>
          <t>QCDM · Automotive Tier-1/2 · Monthly evaluation</t>
        </is>
      </c>
      <c r="B2" s="12" t="n"/>
      <c r="C2" s="12" t="n"/>
      <c r="D2" s="12" t="n"/>
      <c r="E2" s="12" t="n"/>
      <c r="F2" s="12" t="n"/>
    </row>
    <row r="3" ht="4" customHeight="1">
      <c r="A3" s="7" t="n"/>
      <c r="B3" s="7" t="n"/>
      <c r="C3" s="7" t="n"/>
      <c r="D3" s="7" t="n"/>
      <c r="E3" s="7" t="n"/>
      <c r="F3" s="7" t="n"/>
    </row>
    <row r="4" ht="20" customHeight="1">
      <c r="A4" s="18" t="inlineStr">
        <is>
          <t>Supplier name</t>
        </is>
      </c>
      <c r="B4" s="19" t="inlineStr">
        <is>
          <t>Premier Stamping GmbH</t>
        </is>
      </c>
    </row>
    <row r="5" ht="20" customHeight="1">
      <c r="A5" s="18" t="inlineStr">
        <is>
          <t>Supplier code</t>
        </is>
      </c>
      <c r="B5" s="19" t="inlineStr">
        <is>
          <t>SC-7890</t>
        </is>
      </c>
    </row>
    <row r="6" ht="20" customHeight="1">
      <c r="A6" s="18" t="inlineStr">
        <is>
          <t>Commodity / Part family</t>
        </is>
      </c>
      <c r="B6" s="19" t="inlineStr">
        <is>
          <t>Stamped brackets</t>
        </is>
      </c>
    </row>
    <row r="7" ht="20" customHeight="1">
      <c r="A7" s="18" t="inlineStr">
        <is>
          <t>Plant</t>
        </is>
      </c>
      <c r="B7" s="19" t="inlineStr">
        <is>
          <t>Plant 3 — Wolfsburg</t>
        </is>
      </c>
    </row>
    <row r="8" ht="20" customHeight="1">
      <c r="A8" s="18" t="inlineStr">
        <is>
          <t>Evaluation period</t>
        </is>
      </c>
      <c r="B8" s="19" t="inlineStr">
        <is>
          <t>May 2026</t>
        </is>
      </c>
    </row>
    <row r="9" ht="20" customHeight="1">
      <c r="A9" s="18" t="inlineStr">
        <is>
          <t>Prepared by</t>
        </is>
      </c>
      <c r="B9" s="19" t="inlineStr">
        <is>
          <t>SQE Team</t>
        </is>
      </c>
    </row>
    <row r="10" ht="20" customHeight="1">
      <c r="A10" s="18" t="inlineStr">
        <is>
          <t>SQE</t>
        </is>
      </c>
      <c r="B10" s="19" t="inlineStr">
        <is>
          <t>A. Becker</t>
        </is>
      </c>
    </row>
    <row r="11" ht="8" customHeight="1"/>
    <row r="12" ht="22" customHeight="1">
      <c r="A12" s="20" t="inlineStr">
        <is>
          <t>KPI</t>
        </is>
      </c>
      <c r="B12" s="20" t="inlineStr">
        <is>
          <t>Weight</t>
        </is>
      </c>
      <c r="C12" s="20" t="inlineStr">
        <is>
          <t>Target</t>
        </is>
      </c>
      <c r="D12" s="20" t="inlineStr">
        <is>
          <t>Actual</t>
        </is>
      </c>
      <c r="E12" s="20" t="inlineStr">
        <is>
          <t>Score %</t>
        </is>
      </c>
      <c r="F12" s="20" t="inlineStr">
        <is>
          <t>Weighted</t>
        </is>
      </c>
    </row>
    <row r="13" ht="30" customHeight="1">
      <c r="A13" s="21" t="inlineStr">
        <is>
          <t>PPM defective (incoming)</t>
        </is>
      </c>
      <c r="B13" s="22" t="n">
        <v>0.25</v>
      </c>
      <c r="C13" s="23" t="inlineStr">
        <is>
          <t>≤ 300 ppm</t>
        </is>
      </c>
      <c r="D13" s="24" t="n">
        <v>420</v>
      </c>
      <c r="E13" s="22">
        <f>IFERROR(MIN(1,300.0/D13),"")</f>
        <v/>
      </c>
      <c r="F13" s="25">
        <f>IFERROR(E13*B13,"")</f>
        <v/>
      </c>
    </row>
    <row r="14" ht="30" customHeight="1">
      <c r="A14" s="26" t="inlineStr">
        <is>
          <t>On-Time Delivery % (OTD/OTIF)</t>
        </is>
      </c>
      <c r="B14" s="27" t="n">
        <v>0.3</v>
      </c>
      <c r="C14" s="28" t="inlineStr">
        <is>
          <t>≥ 98%</t>
        </is>
      </c>
      <c r="D14" s="29" t="n">
        <v>96.2</v>
      </c>
      <c r="E14" s="27">
        <f>IFERROR(MIN(1,D14/98.0),"")</f>
        <v/>
      </c>
      <c r="F14" s="30">
        <f>IFERROR(E14*B14,"")</f>
        <v/>
      </c>
    </row>
    <row r="15" ht="30" customHeight="1">
      <c r="A15" s="21" t="inlineStr">
        <is>
          <t>Quality incidents / SCARs (8Ds) count</t>
        </is>
      </c>
      <c r="B15" s="22" t="n">
        <v>0.1</v>
      </c>
      <c r="C15" s="23" t="inlineStr">
        <is>
          <t>0</t>
        </is>
      </c>
      <c r="D15" s="24" t="n">
        <v>0</v>
      </c>
      <c r="E15" s="22">
        <f>IFERROR(IF(D15=0,1,MIN(1,0.0/D15)),"")</f>
        <v/>
      </c>
      <c r="F15" s="25">
        <f>IFERROR(E15*B15,"")</f>
        <v/>
      </c>
    </row>
    <row r="16" ht="30" customHeight="1">
      <c r="A16" s="26" t="inlineStr">
        <is>
          <t>SCAR / CAR closure time (days)</t>
        </is>
      </c>
      <c r="B16" s="27" t="n">
        <v>0.15</v>
      </c>
      <c r="C16" s="28" t="inlineStr">
        <is>
          <t>≤ 30 days</t>
        </is>
      </c>
      <c r="D16" s="24" t="n">
        <v>22</v>
      </c>
      <c r="E16" s="27">
        <f>IFERROR(MIN(1,30.0/D16),"")</f>
        <v/>
      </c>
      <c r="F16" s="30">
        <f>IFERROR(E16*B16,"")</f>
        <v/>
      </c>
    </row>
    <row r="17" ht="30" customHeight="1">
      <c r="A17" s="21" t="inlineStr">
        <is>
          <t>Supplier audit score %</t>
        </is>
      </c>
      <c r="B17" s="22" t="n">
        <v>0.1</v>
      </c>
      <c r="C17" s="23" t="inlineStr">
        <is>
          <t>≥ 85%</t>
        </is>
      </c>
      <c r="D17" s="29" t="n">
        <v>88</v>
      </c>
      <c r="E17" s="22">
        <f>IFERROR(MIN(1,D17/85.0),"")</f>
        <v/>
      </c>
      <c r="F17" s="25">
        <f>IFERROR(E17*B17,"")</f>
        <v/>
      </c>
    </row>
    <row r="18" ht="30" customHeight="1">
      <c r="A18" s="26" t="inlineStr">
        <is>
          <t>Invoice accuracy / responsiveness %</t>
        </is>
      </c>
      <c r="B18" s="27" t="n">
        <v>0.1</v>
      </c>
      <c r="C18" s="28" t="inlineStr">
        <is>
          <t>≥ 99%</t>
        </is>
      </c>
      <c r="D18" s="29" t="n">
        <v>97</v>
      </c>
      <c r="E18" s="27">
        <f>IFERROR(MIN(1,D18/99.0),"")</f>
        <v/>
      </c>
      <c r="F18" s="30">
        <f>IFERROR(E18*B18,"")</f>
        <v/>
      </c>
    </row>
    <row r="19" ht="28" customHeight="1">
      <c r="A19" s="31" t="inlineStr">
        <is>
          <t>TOTAL</t>
        </is>
      </c>
      <c r="B19" s="32" t="n"/>
      <c r="C19" s="32" t="n"/>
      <c r="D19" s="32" t="n"/>
      <c r="E19" s="32" t="n"/>
      <c r="F19" s="33">
        <f>SUM(F13:F18)</f>
        <v/>
      </c>
    </row>
    <row r="20" ht="34" customHeight="1">
      <c r="A20" s="34" t="inlineStr">
        <is>
          <t>GRADE</t>
        </is>
      </c>
      <c r="B20" s="32" t="n"/>
      <c r="C20" s="32" t="n"/>
      <c r="D20" s="32" t="n"/>
      <c r="E20" s="32" t="n"/>
      <c r="F20" s="35">
        <f>IF(F19&gt;=0.9,"A",IF(F19&gt;=0.7,"B","C"))</f>
        <v/>
      </c>
    </row>
    <row r="22" ht="22" customHeight="1">
      <c r="A22" s="17" t="inlineStr">
        <is>
          <t>Qualiteh Academy  ·  qualiteh.com  ·  rankovic@qualiteh.com  ·  Structured per automotive supplier-performance management (QCDM)  ·  v1.0</t>
        </is>
      </c>
      <c r="B22" s="12" t="n"/>
      <c r="C22" s="12" t="n"/>
      <c r="D22" s="12" t="n"/>
      <c r="E22" s="12" t="n"/>
      <c r="F22" s="12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0" formatRows="0" sort="1"/>
  <mergeCells count="10">
    <mergeCell ref="B4:F4"/>
    <mergeCell ref="A2:F2"/>
    <mergeCell ref="B7:F7"/>
    <mergeCell ref="B6:F6"/>
    <mergeCell ref="B10:F10"/>
    <mergeCell ref="A1:F1"/>
    <mergeCell ref="B5:F5"/>
    <mergeCell ref="A22:F22"/>
    <mergeCell ref="B8:F8"/>
    <mergeCell ref="B9:F9"/>
  </mergeCells>
  <conditionalFormatting sqref="E13:E18">
    <cfRule type="cellIs" priority="1" operator="greaterThanOrEqual" dxfId="0">
      <formula>0.9</formula>
    </cfRule>
    <cfRule type="cellIs" priority="2" operator="between" dxfId="1">
      <formula>0.7</formula>
      <formula>0.8999</formula>
    </cfRule>
    <cfRule type="cellIs" priority="3" operator="lessThan" dxfId="2">
      <formula>0.7</formula>
    </cfRule>
  </conditionalFormatting>
  <conditionalFormatting sqref="F20">
    <cfRule type="cellIs" priority="4" operator="equal" dxfId="3">
      <formula>"A"</formula>
    </cfRule>
    <cfRule type="cellIs" priority="5" operator="equal" dxfId="4">
      <formula>"B"</formula>
    </cfRule>
    <cfRule type="cellIs" priority="6" operator="equal" dxfId="5">
      <formula>"C"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4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8" customWidth="1" min="2" max="2"/>
    <col width="14" customWidth="1" min="3" max="3"/>
    <col width="18" customWidth="1" min="4" max="4"/>
    <col width="14" customWidth="1" min="5" max="5"/>
    <col width="18" customWidth="1" min="6" max="6"/>
    <col width="14" customWidth="1" min="7" max="7"/>
    <col width="3" customWidth="1" min="8" max="8"/>
  </cols>
  <sheetData>
    <row r="1" ht="52" customHeight="1">
      <c r="A1" s="11" t="inlineStr">
        <is>
          <t>Supplier Performance Dashboard</t>
        </is>
      </c>
      <c r="B1" s="12" t="n"/>
      <c r="C1" s="12" t="n"/>
      <c r="D1" s="12" t="n"/>
      <c r="E1" s="12" t="n"/>
      <c r="F1" s="12" t="n"/>
      <c r="G1" s="12" t="n"/>
    </row>
    <row r="2" ht="18" customHeight="1">
      <c r="A2" s="13" t="inlineStr">
        <is>
          <t>Live tiles · Trend chart · KPI score chart — updates from Scorecard inputs</t>
        </is>
      </c>
      <c r="B2" s="12" t="n"/>
      <c r="C2" s="12" t="n"/>
      <c r="D2" s="12" t="n"/>
      <c r="E2" s="12" t="n"/>
      <c r="F2" s="12" t="n"/>
      <c r="G2" s="12" t="n"/>
    </row>
    <row r="3" ht="4" customHeight="1">
      <c r="A3" s="7" t="n"/>
      <c r="B3" s="7" t="n"/>
      <c r="C3" s="7" t="n"/>
      <c r="D3" s="7" t="n"/>
      <c r="E3" s="7" t="n"/>
      <c r="F3" s="7" t="n"/>
      <c r="G3" s="7" t="n"/>
    </row>
    <row r="4" ht="16" customHeight="1">
      <c r="B4" s="36" t="inlineStr">
        <is>
          <t>WEIGHTED TOTAL %</t>
        </is>
      </c>
      <c r="D4" s="36" t="inlineStr">
        <is>
          <t>GRADE</t>
        </is>
      </c>
      <c r="F4" s="36" t="inlineStr">
        <is>
          <t>KPIS BELOW TARGET</t>
        </is>
      </c>
    </row>
    <row r="5" ht="32" customHeight="1">
      <c r="B5" s="37">
        <f>SUM(SC_Weighted)</f>
        <v/>
      </c>
      <c r="D5" s="38">
        <f>SC_Grade</f>
        <v/>
      </c>
      <c r="F5" s="39">
        <f>COUNTIF(SC_Score,"&lt;0.9")</f>
        <v/>
      </c>
    </row>
    <row r="7" ht="20" customHeight="1">
      <c r="B7" s="40" t="inlineStr">
        <is>
          <t>Best KPI:</t>
        </is>
      </c>
      <c r="C7" s="41">
        <f>IFERROR(INDEX(SC_KPI,MATCH(MAX(SC_Score),SC_Score,0)),"—")</f>
        <v/>
      </c>
      <c r="E7" s="40" t="inlineStr">
        <is>
          <t>Worst KPI:</t>
        </is>
      </c>
      <c r="F7" s="42">
        <f>IFERROR(INDEX(SC_KPI,MATCH(MIN(SC_Score),SC_Score,0)),"—")</f>
        <v/>
      </c>
    </row>
    <row r="10" ht="18" customHeight="1">
      <c r="B10" s="43" t="inlineStr">
        <is>
          <t>Month</t>
        </is>
      </c>
      <c r="C10" s="43" t="inlineStr">
        <is>
          <t>Overall score</t>
        </is>
      </c>
      <c r="E10" s="43" t="inlineStr">
        <is>
          <t>KPI</t>
        </is>
      </c>
      <c r="F10" s="43" t="inlineStr">
        <is>
          <t>Score %</t>
        </is>
      </c>
    </row>
    <row r="11" ht="17" customHeight="1">
      <c r="B11" s="44" t="inlineStr">
        <is>
          <t>Jun 2025</t>
        </is>
      </c>
      <c r="C11" s="45" t="n">
        <v>0.84</v>
      </c>
      <c r="E11" s="44" t="inlineStr">
        <is>
          <t>PPM</t>
        </is>
      </c>
      <c r="F11" s="46">
        <f>IFERROR(Scorecard!E13,"")</f>
        <v/>
      </c>
    </row>
    <row r="12" ht="17" customHeight="1">
      <c r="B12" s="47" t="inlineStr">
        <is>
          <t>Jul 2025</t>
        </is>
      </c>
      <c r="C12" s="48" t="n">
        <v>0.855</v>
      </c>
      <c r="E12" s="47" t="inlineStr">
        <is>
          <t>OTD</t>
        </is>
      </c>
      <c r="F12" s="49">
        <f>IFERROR(Scorecard!E14,"")</f>
        <v/>
      </c>
    </row>
    <row r="13" ht="17" customHeight="1">
      <c r="B13" s="44" t="inlineStr">
        <is>
          <t>Aug 2025</t>
        </is>
      </c>
      <c r="C13" s="45" t="n">
        <v>0.862</v>
      </c>
      <c r="E13" s="44" t="inlineStr">
        <is>
          <t>SCARs</t>
        </is>
      </c>
      <c r="F13" s="46">
        <f>IFERROR(Scorecard!E15,"")</f>
        <v/>
      </c>
    </row>
    <row r="14" ht="17" customHeight="1">
      <c r="B14" s="47" t="inlineStr">
        <is>
          <t>Sep 2025</t>
        </is>
      </c>
      <c r="C14" s="48" t="n">
        <v>0.871</v>
      </c>
      <c r="E14" s="47" t="inlineStr">
        <is>
          <t>Closure</t>
        </is>
      </c>
      <c r="F14" s="49">
        <f>IFERROR(Scorecard!E16,"")</f>
        <v/>
      </c>
    </row>
    <row r="15" ht="17" customHeight="1">
      <c r="B15" s="44" t="inlineStr">
        <is>
          <t>Oct 2025</t>
        </is>
      </c>
      <c r="C15" s="45" t="n">
        <v>0.878</v>
      </c>
      <c r="E15" s="44" t="inlineStr">
        <is>
          <t>Audit</t>
        </is>
      </c>
      <c r="F15" s="46">
        <f>IFERROR(Scorecard!E17,"")</f>
        <v/>
      </c>
    </row>
    <row r="16" ht="17" customHeight="1">
      <c r="B16" s="47" t="inlineStr">
        <is>
          <t>Nov 2025</t>
        </is>
      </c>
      <c r="C16" s="48" t="n">
        <v>0.884</v>
      </c>
      <c r="E16" s="47" t="inlineStr">
        <is>
          <t>Invoice</t>
        </is>
      </c>
      <c r="F16" s="49">
        <f>IFERROR(Scorecard!E18,"")</f>
        <v/>
      </c>
    </row>
    <row r="17" ht="17" customHeight="1">
      <c r="B17" s="44" t="inlineStr">
        <is>
          <t>Dec 2025</t>
        </is>
      </c>
      <c r="C17" s="45" t="n">
        <v>0.887</v>
      </c>
    </row>
    <row r="18" ht="17" customHeight="1">
      <c r="B18" s="47" t="inlineStr">
        <is>
          <t>Jan 2026</t>
        </is>
      </c>
      <c r="C18" s="48" t="n">
        <v>0.889</v>
      </c>
    </row>
    <row r="19" ht="17" customHeight="1">
      <c r="B19" s="44" t="inlineStr">
        <is>
          <t>Feb 2026</t>
        </is>
      </c>
      <c r="C19" s="45" t="n">
        <v>0.893</v>
      </c>
    </row>
    <row r="20" ht="17" customHeight="1">
      <c r="B20" s="47" t="inlineStr">
        <is>
          <t>Mar 2026</t>
        </is>
      </c>
      <c r="C20" s="48" t="n">
        <v>0.897</v>
      </c>
    </row>
    <row r="21" ht="17" customHeight="1">
      <c r="B21" s="44" t="inlineStr">
        <is>
          <t>Apr 2026</t>
        </is>
      </c>
      <c r="C21" s="45" t="n">
        <v>0.901</v>
      </c>
    </row>
    <row r="22" ht="17" customHeight="1">
      <c r="B22" s="47" t="inlineStr">
        <is>
          <t>May 2026</t>
        </is>
      </c>
      <c r="C22" s="48" t="n">
        <v>0.928</v>
      </c>
    </row>
    <row r="43" ht="22" customHeight="1">
      <c r="A43" s="17" t="inlineStr">
        <is>
          <t>Qualiteh Academy  ·  qualiteh.com  ·  rankovic@qualiteh.com  ·  Structured per automotive supplier-performance management (QCDM)  ·  v1.0</t>
        </is>
      </c>
      <c r="B43" s="12" t="n"/>
      <c r="C43" s="12" t="n"/>
      <c r="D43" s="12" t="n"/>
      <c r="E43" s="12" t="n"/>
      <c r="F43" s="12" t="n"/>
      <c r="G43" s="12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0" formatRows="0" sort="1"/>
  <mergeCells count="8">
    <mergeCell ref="D4"/>
    <mergeCell ref="B4"/>
    <mergeCell ref="A1:G1"/>
    <mergeCell ref="C7:D7"/>
    <mergeCell ref="F4"/>
    <mergeCell ref="A2:G2"/>
    <mergeCell ref="A43:G43"/>
    <mergeCell ref="F7:G7"/>
  </mergeCells>
  <conditionalFormatting sqref="D5">
    <cfRule type="cellIs" priority="1" operator="equal" dxfId="6">
      <formula>"A"</formula>
    </cfRule>
    <cfRule type="cellIs" priority="2" operator="equal" dxfId="7">
      <formula>"B"</formula>
    </cfRule>
    <cfRule type="cellIs" priority="3" operator="equal" dxfId="8">
      <formula>"C"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2" customWidth="1" min="2" max="2"/>
    <col width="62" customWidth="1" min="3" max="3"/>
    <col width="3" customWidth="1" min="4" max="4"/>
  </cols>
  <sheetData>
    <row r="1" ht="52" customHeight="1">
      <c r="A1" s="11" t="inlineStr">
        <is>
          <t>Qualiteh OS  —  Run supplier performance at the speed of AEI</t>
        </is>
      </c>
      <c r="B1" s="12" t="n"/>
      <c r="C1" s="12" t="n"/>
      <c r="D1" s="12" t="n"/>
    </row>
    <row r="2" ht="18" customHeight="1">
      <c r="A2" s="13" t="inlineStr">
        <is>
          <t>Augmented Engineering Intelligence for quality teams</t>
        </is>
      </c>
      <c r="B2" s="12" t="n"/>
      <c r="C2" s="12" t="n"/>
      <c r="D2" s="12" t="n"/>
    </row>
    <row r="3" ht="4" customHeight="1">
      <c r="A3" s="7" t="n"/>
      <c r="B3" s="7" t="n"/>
      <c r="C3" s="7" t="n"/>
      <c r="D3" s="7" t="n"/>
    </row>
    <row r="5" ht="26" customHeight="1">
      <c r="B5" s="50" t="inlineStr">
        <is>
          <t>You just scored a supplier by hand.</t>
        </is>
      </c>
    </row>
    <row r="6" ht="80" customHeight="1">
      <c r="B6" s="51" t="inlineStr">
        <is>
          <t>KPI Sentinel runs supplier performance with AEI — plant KPIs and cost-of-poor-quality, live dashboards with AEI-powered trend alerts, automated SCAR tracking and closure-time monitoring — so your SQE team spots deteriorating suppliers before they cause a line stoppage.
No more manual scorecards. No missed alerts. No late corrective-action closures.</t>
        </is>
      </c>
    </row>
    <row r="7" ht="10" customHeight="1"/>
    <row r="8" ht="26" customHeight="1">
      <c r="B8" s="50" t="inlineStr">
        <is>
          <t>The Qualiteh OS suite</t>
        </is>
      </c>
    </row>
    <row r="9" ht="20" customHeight="1">
      <c r="B9" s="52" t="inlineStr">
        <is>
          <t>Product</t>
        </is>
      </c>
      <c r="C9" s="52" t="inlineStr">
        <is>
          <t>What it gives your team</t>
        </is>
      </c>
    </row>
    <row r="10" ht="38" customHeight="1">
      <c r="B10" s="53" t="inlineStr">
        <is>
          <t>Qualiteh Sync (8D/A3)</t>
        </is>
      </c>
      <c r="C10" s="54" t="inlineStr">
        <is>
          <t>Guided problem-solving with AEI — structured disciplines, auto-drafted root causes and corrective actions, full audit trail.</t>
        </is>
      </c>
    </row>
    <row r="11" ht="38" customHeight="1">
      <c r="B11" s="55" t="inlineStr">
        <is>
          <t>Qualiteh Audit</t>
        </is>
      </c>
      <c r="C11" s="56" t="inlineStr">
        <is>
          <t>Offline-first VDA 6.3 and layered process audits. Mobile-first, works in-plant without connectivity.</t>
        </is>
      </c>
    </row>
    <row r="12" ht="38" customHeight="1">
      <c r="B12" s="53" t="inlineStr">
        <is>
          <t>KPI Sentinel</t>
        </is>
      </c>
      <c r="C12" s="54" t="inlineStr">
        <is>
          <t>Plant KPIs and cost-of-poor-quality reduction. Live dashboards with AEI-powered trend alerts.</t>
        </is>
      </c>
    </row>
    <row r="13" ht="38" customHeight="1">
      <c r="B13" s="55" t="inlineStr">
        <is>
          <t>PPAP Assistant (Lens)</t>
        </is>
      </c>
      <c r="C13" s="56" t="inlineStr">
        <is>
          <t>Faster PPAP submissions. AEI guides your team through all 18 elements with evidence checklists.</t>
        </is>
      </c>
    </row>
    <row r="14" ht="38" customHeight="1">
      <c r="B14" s="53" t="inlineStr">
        <is>
          <t>Tacit CRM</t>
        </is>
      </c>
      <c r="C14" s="54" t="inlineStr">
        <is>
          <t>Quality-led customer relationships. Track commitments, action status and customer contacts in one place.</t>
        </is>
      </c>
    </row>
    <row r="15" ht="10" customHeight="1"/>
    <row r="16" ht="10" customHeight="1"/>
    <row r="17" ht="32" customHeight="1">
      <c r="B17" s="57" t="inlineStr">
        <is>
          <t>Run supplier performance with AEI  —  qualiteh.com</t>
        </is>
      </c>
    </row>
    <row r="18" ht="28" customHeight="1">
      <c r="B18" s="58" t="inlineStr">
        <is>
          <t>Hands-on quality workshops  —  qualiteh.com/academy</t>
        </is>
      </c>
    </row>
    <row r="19" ht="10" customHeight="1"/>
    <row r="20" ht="10" customHeight="1"/>
    <row r="21" ht="30" customHeight="1">
      <c r="B21" s="59" t="inlineStr">
        <is>
          <t>AEI — Augmented Engineering Intelligence — is Qualiteh's term for the structured, context-aware guidance layer embedded in our products. It is a working aid that supports, and does not replace, engineering judgement.</t>
        </is>
      </c>
    </row>
    <row r="23" ht="22" customHeight="1">
      <c r="A23" s="17" t="inlineStr">
        <is>
          <t>Qualiteh Academy  ·  qualiteh.com  ·  rankovic@qualiteh.com  ·  Structured per automotive supplier-performance management (QCDM)  ·  v1.0</t>
        </is>
      </c>
      <c r="B23" s="12" t="n"/>
      <c r="C23" s="12" t="n"/>
      <c r="D23" s="12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0" formatRows="0" sort="1"/>
  <mergeCells count="9">
    <mergeCell ref="A1:D1"/>
    <mergeCell ref="B6:C6"/>
    <mergeCell ref="B21:C21"/>
    <mergeCell ref="A23:D23"/>
    <mergeCell ref="B5:C5"/>
    <mergeCell ref="A2:D2"/>
    <mergeCell ref="B17:C17"/>
    <mergeCell ref="B18:C18"/>
    <mergeCell ref="B8:C8"/>
  </mergeCells>
  <pageMargins left="0.75" right="0.75" top="1" bottom="1" header="0.5" footer="0.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2" customWidth="1" min="2" max="2"/>
    <col width="16" customWidth="1" min="3" max="3"/>
    <col width="22" customWidth="1" min="4" max="4"/>
    <col width="70" customWidth="1" min="5" max="5"/>
    <col width="3" customWidth="1" min="6" max="6"/>
  </cols>
  <sheetData>
    <row r="1" ht="52" customHeight="1">
      <c r="A1" s="11" t="inlineStr">
        <is>
          <t>Revision history</t>
        </is>
      </c>
      <c r="B1" s="12" t="n"/>
      <c r="C1" s="12" t="n"/>
      <c r="D1" s="12" t="n"/>
      <c r="E1" s="12" t="n"/>
      <c r="F1" s="12" t="n"/>
    </row>
    <row r="2" ht="4" customHeight="1">
      <c r="A2" s="7" t="n"/>
      <c r="B2" s="7" t="n"/>
      <c r="C2" s="7" t="n"/>
      <c r="D2" s="7" t="n"/>
      <c r="E2" s="7" t="n"/>
      <c r="F2" s="7" t="n"/>
    </row>
    <row r="5" ht="20" customHeight="1">
      <c r="B5" s="52" t="inlineStr">
        <is>
          <t>Version</t>
        </is>
      </c>
      <c r="C5" s="52" t="inlineStr">
        <is>
          <t>Date</t>
        </is>
      </c>
      <c r="D5" s="52" t="inlineStr">
        <is>
          <t>Author</t>
        </is>
      </c>
      <c r="E5" s="52" t="inlineStr">
        <is>
          <t>Description</t>
        </is>
      </c>
    </row>
    <row r="6" ht="44" customHeight="1">
      <c r="B6" s="60" t="inlineStr">
        <is>
          <t>1.0</t>
        </is>
      </c>
      <c r="C6" s="60" t="inlineStr">
        <is>
          <t>2026-06-15</t>
        </is>
      </c>
      <c r="D6" s="61" t="inlineStr">
        <is>
          <t>Qualiteh Academy</t>
        </is>
      </c>
      <c r="E6" s="54" t="inlineStr">
        <is>
          <t>Initial release — weighted automotive supplier scorecard (PPM/OTD/SCAR/closure/audit/invoice) with automatic A/B/C grading and 12-month trend dashboard.</t>
        </is>
      </c>
    </row>
    <row r="8" ht="22" customHeight="1">
      <c r="A8" s="17" t="inlineStr">
        <is>
          <t>Qualiteh Academy  ·  qualiteh.com  ·  rankovic@qualiteh.com  ·  Structured per automotive supplier-performance management (QCDM)  ·  v1.0</t>
        </is>
      </c>
      <c r="B8" s="12" t="n"/>
      <c r="C8" s="12" t="n"/>
      <c r="D8" s="12" t="n"/>
      <c r="E8" s="12" t="n"/>
      <c r="F8" s="12" t="n"/>
    </row>
  </sheetData>
  <mergeCells count="2">
    <mergeCell ref="A8:F8"/>
    <mergeCell ref="A1:F1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Qualiteh Academy</dc:creator>
  <dc:title>Supplier Performance Scorecard (QCDM · Automotive Tier-1/2)</dc:title>
  <dc:subject>Automotive monthly supplier scorecard structured per supplier-performance management (QCDM)</dc:subject>
  <dcterms:created xsi:type="dcterms:W3CDTF">2026-06-15T15:33:05Z</dcterms:created>
  <dcterms:modified xsi:type="dcterms:W3CDTF">2026-06-15T15:33:05Z</dcterms:modified>
</cp:coreProperties>
</file>